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730" windowHeight="9615" tabRatio="862"/>
  </bookViews>
  <sheets>
    <sheet name="Damen-Mannschaft_8" sheetId="7" r:id="rId1"/>
    <sheet name="Damen einzel_25" sheetId="8" r:id="rId2"/>
    <sheet name="Herren-Mannschaft_23" sheetId="1" r:id="rId3"/>
    <sheet name="Betrieb-Hobby-Mannschaft_7" sheetId="9" r:id="rId4"/>
    <sheet name="Herren einzel_69" sheetId="3" r:id="rId5"/>
  </sheets>
  <definedNames>
    <definedName name="_xlnm._FilterDatabase" localSheetId="1" hidden="1">'Damen einzel_25'!$A$3:$G$18</definedName>
    <definedName name="_xlnm._FilterDatabase" localSheetId="4" hidden="1">'Herren einzel_69'!$A$3:$G$21</definedName>
    <definedName name="_xlnm.Print_Area" localSheetId="3">'Betrieb-Hobby-Mannschaft_7'!$A$1:$I$23</definedName>
    <definedName name="_xlnm.Print_Area" localSheetId="1">'Damen einzel_25'!$A$1:$G$27</definedName>
    <definedName name="_xlnm.Print_Area" localSheetId="0">'Damen-Mannschaft_8'!$A$1:$I$26</definedName>
    <definedName name="_xlnm.Print_Area" localSheetId="4">'Herren einzel_69'!$A$1:$G$71</definedName>
    <definedName name="_xlnm.Print_Area" localSheetId="2">'Herren-Mannschaft_23'!$A$1:$I$71</definedName>
    <definedName name="_xlnm.Print_Titles" localSheetId="3">'Betrieb-Hobby-Mannschaft_7'!$1:$2</definedName>
    <definedName name="_xlnm.Print_Titles" localSheetId="1">'Damen einzel_25'!$1:$2</definedName>
    <definedName name="_xlnm.Print_Titles" localSheetId="4">'Herren einzel_69'!$1:$2</definedName>
    <definedName name="_xlnm.Print_Titles" localSheetId="2">'Herren-Mannschaft_23'!$1:$2</definedName>
  </definedNames>
  <calcPr calcId="145621"/>
</workbook>
</file>

<file path=xl/calcChain.xml><?xml version="1.0" encoding="utf-8"?>
<calcChain xmlns="http://schemas.openxmlformats.org/spreadsheetml/2006/main">
  <c r="G16" i="8" l="1"/>
  <c r="G7" i="9"/>
  <c r="G8" i="9"/>
  <c r="G12" i="9"/>
  <c r="G13" i="9"/>
  <c r="G14" i="9"/>
  <c r="G9" i="9"/>
  <c r="G10" i="9"/>
  <c r="G11" i="9"/>
  <c r="G15" i="9"/>
  <c r="G16" i="9"/>
  <c r="G17" i="9"/>
  <c r="G18" i="9"/>
  <c r="G19" i="9"/>
  <c r="G20" i="9"/>
  <c r="G21" i="9"/>
  <c r="G22" i="9"/>
  <c r="G23" i="9"/>
  <c r="G6" i="9"/>
  <c r="G5" i="9"/>
  <c r="G4" i="9"/>
  <c r="G3" i="9"/>
  <c r="G16" i="1"/>
  <c r="G15" i="1"/>
  <c r="G17" i="1"/>
  <c r="F22" i="8" l="1"/>
  <c r="F12" i="8"/>
  <c r="F19" i="8"/>
  <c r="F21" i="8"/>
  <c r="F25" i="8"/>
  <c r="F26" i="8"/>
  <c r="E22" i="8"/>
  <c r="E12" i="8"/>
  <c r="E19" i="8"/>
  <c r="E21" i="8"/>
  <c r="E25" i="8"/>
  <c r="E26" i="8"/>
  <c r="D22" i="8"/>
  <c r="D12" i="8"/>
  <c r="D19" i="8"/>
  <c r="D21" i="8"/>
  <c r="D25" i="8"/>
  <c r="D26" i="8"/>
  <c r="C26" i="8"/>
  <c r="C25" i="8"/>
  <c r="C21" i="8"/>
  <c r="C19" i="8"/>
  <c r="C22" i="8"/>
  <c r="B22" i="8"/>
  <c r="B12" i="8"/>
  <c r="B19" i="8"/>
  <c r="B21" i="8"/>
  <c r="B25" i="8"/>
  <c r="B26" i="8"/>
  <c r="C12" i="8"/>
  <c r="D14" i="3"/>
  <c r="D17" i="3"/>
  <c r="D48" i="3"/>
  <c r="F48" i="3"/>
  <c r="E48" i="3"/>
  <c r="C48" i="3"/>
  <c r="B48" i="3"/>
  <c r="F17" i="3"/>
  <c r="E17" i="3"/>
  <c r="C17" i="3"/>
  <c r="B17" i="3"/>
  <c r="F14" i="3"/>
  <c r="E14" i="3"/>
  <c r="C14" i="3"/>
  <c r="B14" i="3"/>
  <c r="B6" i="3"/>
  <c r="C6" i="3"/>
  <c r="D6" i="3"/>
  <c r="E6" i="3"/>
  <c r="F6" i="3"/>
  <c r="B43" i="3"/>
  <c r="C43" i="3"/>
  <c r="D43" i="3"/>
  <c r="E43" i="3"/>
  <c r="F43" i="3"/>
  <c r="B58" i="3"/>
  <c r="C58" i="3"/>
  <c r="D58" i="3"/>
  <c r="E58" i="3"/>
  <c r="F58" i="3"/>
  <c r="F26" i="3"/>
  <c r="F38" i="3"/>
  <c r="F40" i="3"/>
  <c r="F13" i="3"/>
  <c r="F42" i="3"/>
  <c r="F64" i="3"/>
  <c r="E26" i="3"/>
  <c r="E38" i="3"/>
  <c r="E40" i="3"/>
  <c r="E13" i="3"/>
  <c r="E42" i="3"/>
  <c r="E64" i="3"/>
  <c r="D26" i="3"/>
  <c r="D38" i="3"/>
  <c r="D40" i="3"/>
  <c r="D13" i="3"/>
  <c r="D42" i="3"/>
  <c r="D64" i="3"/>
  <c r="C64" i="3"/>
  <c r="C42" i="3"/>
  <c r="C13" i="3"/>
  <c r="C38" i="3"/>
  <c r="C26" i="3"/>
  <c r="B26" i="3"/>
  <c r="B38" i="3"/>
  <c r="B40" i="3"/>
  <c r="B13" i="3"/>
  <c r="B42" i="3"/>
  <c r="B64" i="3"/>
  <c r="C40" i="3"/>
  <c r="C69" i="3"/>
  <c r="D69" i="3"/>
  <c r="E69" i="3"/>
  <c r="F69" i="3"/>
  <c r="F9" i="8" l="1"/>
  <c r="F15" i="8"/>
  <c r="F27" i="8"/>
  <c r="E9" i="8"/>
  <c r="E15" i="8"/>
  <c r="E27" i="8"/>
  <c r="D9" i="8"/>
  <c r="D15" i="8"/>
  <c r="D27" i="8"/>
  <c r="C15" i="8"/>
  <c r="C9" i="8"/>
  <c r="C27" i="8"/>
  <c r="B9" i="8"/>
  <c r="B15" i="8"/>
  <c r="B27" i="8"/>
  <c r="G4" i="7"/>
  <c r="G5" i="7"/>
  <c r="G3" i="7"/>
  <c r="F32" i="3"/>
  <c r="F57" i="3"/>
  <c r="F54" i="3"/>
  <c r="F68" i="3"/>
  <c r="F70" i="3"/>
  <c r="F51" i="3"/>
  <c r="F65" i="3"/>
  <c r="F35" i="3"/>
  <c r="F63" i="3"/>
  <c r="F71" i="3"/>
  <c r="F67" i="3"/>
  <c r="E32" i="3"/>
  <c r="E57" i="3"/>
  <c r="E54" i="3"/>
  <c r="E68" i="3"/>
  <c r="E70" i="3"/>
  <c r="E51" i="3"/>
  <c r="E65" i="3"/>
  <c r="E35" i="3"/>
  <c r="E63" i="3"/>
  <c r="E71" i="3"/>
  <c r="E67" i="3"/>
  <c r="D57" i="3"/>
  <c r="D54" i="3"/>
  <c r="D68" i="3"/>
  <c r="D70" i="3"/>
  <c r="D51" i="3"/>
  <c r="D65" i="3"/>
  <c r="D35" i="3"/>
  <c r="D63" i="3"/>
  <c r="D71" i="3"/>
  <c r="D67" i="3"/>
  <c r="D32" i="3"/>
  <c r="D9" i="3"/>
  <c r="D21" i="3"/>
  <c r="D5" i="3"/>
  <c r="D3" i="3"/>
  <c r="D20" i="3"/>
  <c r="D55" i="3"/>
  <c r="D8" i="3"/>
  <c r="D27" i="3"/>
  <c r="D39" i="3"/>
  <c r="D10" i="3"/>
  <c r="D16" i="3"/>
  <c r="D45" i="3"/>
  <c r="D12" i="3"/>
  <c r="D15" i="3"/>
  <c r="D47" i="3"/>
  <c r="D7" i="3"/>
  <c r="D29" i="3"/>
  <c r="D11" i="3"/>
  <c r="D33" i="3"/>
  <c r="D52" i="3"/>
  <c r="D19" i="3"/>
  <c r="D30" i="3"/>
  <c r="D61" i="3"/>
  <c r="D18" i="3"/>
  <c r="D34" i="3"/>
  <c r="D62" i="3"/>
  <c r="D22" i="3"/>
  <c r="D24" i="3"/>
  <c r="D66" i="3"/>
  <c r="D37" i="3"/>
  <c r="D41" i="3"/>
  <c r="D44" i="3"/>
  <c r="D31" i="3"/>
  <c r="D36" i="3"/>
  <c r="D60" i="3"/>
  <c r="D28" i="3"/>
  <c r="D46" i="3"/>
  <c r="D50" i="3"/>
  <c r="D25" i="3"/>
  <c r="D49" i="3"/>
  <c r="D53" i="3"/>
  <c r="D23" i="3"/>
  <c r="D56" i="3"/>
  <c r="D59" i="3"/>
  <c r="B35" i="3"/>
  <c r="B63" i="3"/>
  <c r="B71" i="3"/>
  <c r="B67" i="3"/>
  <c r="B69" i="3"/>
  <c r="C65" i="3"/>
  <c r="C51" i="3"/>
  <c r="B70" i="3"/>
  <c r="B51" i="3"/>
  <c r="B65" i="3"/>
  <c r="C71" i="3"/>
  <c r="C63" i="3"/>
  <c r="C35" i="3"/>
  <c r="C67" i="3"/>
  <c r="G29" i="1"/>
  <c r="G28" i="1"/>
  <c r="G27" i="1"/>
  <c r="G35" i="1"/>
  <c r="G34" i="1"/>
  <c r="G33" i="1"/>
  <c r="G53" i="1"/>
  <c r="G52" i="1"/>
  <c r="G51" i="1"/>
  <c r="H51" i="1" l="1"/>
  <c r="I51" i="1" s="1"/>
  <c r="H27" i="1"/>
  <c r="H29" i="1" s="1"/>
  <c r="H3" i="7"/>
  <c r="H5" i="7" s="1"/>
  <c r="G15" i="7"/>
  <c r="G16" i="7"/>
  <c r="G17" i="7"/>
  <c r="B32" i="3"/>
  <c r="B57" i="3"/>
  <c r="B54" i="3"/>
  <c r="B68" i="3"/>
  <c r="C70" i="3"/>
  <c r="C68" i="3"/>
  <c r="C57" i="3"/>
  <c r="C32" i="3"/>
  <c r="C54" i="3"/>
  <c r="G14" i="1"/>
  <c r="G13" i="1"/>
  <c r="G12" i="1"/>
  <c r="G56" i="1"/>
  <c r="G55" i="1"/>
  <c r="G54" i="1"/>
  <c r="G71" i="1"/>
  <c r="G70" i="1"/>
  <c r="G69" i="1"/>
  <c r="G69" i="3" l="1"/>
  <c r="G67" i="3"/>
  <c r="H28" i="1"/>
  <c r="I27" i="1"/>
  <c r="H4" i="7"/>
  <c r="H53" i="1"/>
  <c r="H52" i="1"/>
  <c r="H69" i="1"/>
  <c r="H15" i="7"/>
  <c r="H16" i="7" s="1"/>
  <c r="I3" i="7"/>
  <c r="H12" i="1"/>
  <c r="I12" i="1" s="1"/>
  <c r="H54" i="1"/>
  <c r="I54" i="1" s="1"/>
  <c r="I15" i="7"/>
  <c r="I69" i="1"/>
  <c r="H13" i="1" l="1"/>
  <c r="H14" i="1"/>
  <c r="H17" i="7"/>
  <c r="H56" i="1"/>
  <c r="H55" i="1"/>
  <c r="G17" i="3"/>
  <c r="G6" i="3"/>
  <c r="G58" i="3"/>
  <c r="G38" i="3"/>
  <c r="G22" i="8"/>
  <c r="G19" i="8"/>
  <c r="G64" i="3"/>
  <c r="G26" i="8"/>
  <c r="G14" i="3"/>
  <c r="G48" i="3"/>
  <c r="G43" i="3"/>
  <c r="G26" i="3"/>
  <c r="G40" i="3"/>
  <c r="G42" i="3"/>
  <c r="G12" i="8"/>
  <c r="G21" i="8"/>
  <c r="G25" i="8"/>
  <c r="H15" i="9"/>
  <c r="H17" i="9" s="1"/>
  <c r="H9" i="9"/>
  <c r="I9" i="9" s="1"/>
  <c r="G13" i="3"/>
  <c r="H6" i="9"/>
  <c r="H8" i="9" s="1"/>
  <c r="H21" i="9"/>
  <c r="H22" i="9" s="1"/>
  <c r="H18" i="9"/>
  <c r="H19" i="9" s="1"/>
  <c r="H12" i="9"/>
  <c r="H13" i="9" s="1"/>
  <c r="H3" i="9"/>
  <c r="H4" i="9" s="1"/>
  <c r="F23" i="3"/>
  <c r="F56" i="3"/>
  <c r="F59" i="3"/>
  <c r="E23" i="3"/>
  <c r="E56" i="3"/>
  <c r="E59" i="3"/>
  <c r="C56" i="3"/>
  <c r="C23" i="3"/>
  <c r="C59" i="3"/>
  <c r="B25" i="3"/>
  <c r="B49" i="3"/>
  <c r="B53" i="3"/>
  <c r="B23" i="3"/>
  <c r="B56" i="3"/>
  <c r="B59" i="3"/>
  <c r="G38" i="1"/>
  <c r="G37" i="1"/>
  <c r="G36" i="1"/>
  <c r="H5" i="9" l="1"/>
  <c r="H11" i="9"/>
  <c r="H10" i="9"/>
  <c r="I6" i="9"/>
  <c r="H7" i="9"/>
  <c r="H14" i="9"/>
  <c r="H20" i="9"/>
  <c r="H23" i="9"/>
  <c r="I15" i="9"/>
  <c r="I3" i="9"/>
  <c r="H16" i="9"/>
  <c r="I12" i="9"/>
  <c r="I21" i="9"/>
  <c r="I18" i="9"/>
  <c r="F25" i="3"/>
  <c r="F49" i="3"/>
  <c r="F53" i="3"/>
  <c r="E25" i="3"/>
  <c r="E49" i="3"/>
  <c r="E53" i="3"/>
  <c r="C49" i="3"/>
  <c r="C25" i="3"/>
  <c r="C53" i="3"/>
  <c r="G20" i="1"/>
  <c r="G19" i="1"/>
  <c r="G18" i="1"/>
  <c r="H15" i="1" s="1"/>
  <c r="I15" i="1" s="1"/>
  <c r="H16" i="1" l="1"/>
  <c r="H17" i="1" s="1"/>
  <c r="H18" i="1"/>
  <c r="H20" i="1" s="1"/>
  <c r="G26" i="1"/>
  <c r="G25" i="1"/>
  <c r="G24" i="1"/>
  <c r="H19" i="1" l="1"/>
  <c r="I18" i="1"/>
  <c r="H24" i="1"/>
  <c r="F37" i="3"/>
  <c r="F41" i="3"/>
  <c r="F44" i="3"/>
  <c r="F31" i="3"/>
  <c r="F36" i="3"/>
  <c r="F60" i="3"/>
  <c r="F28" i="3"/>
  <c r="F46" i="3"/>
  <c r="F50" i="3"/>
  <c r="E37" i="3"/>
  <c r="E41" i="3"/>
  <c r="E44" i="3"/>
  <c r="E31" i="3"/>
  <c r="E36" i="3"/>
  <c r="E60" i="3"/>
  <c r="E28" i="3"/>
  <c r="E46" i="3"/>
  <c r="E50" i="3"/>
  <c r="C46" i="3"/>
  <c r="C28" i="3"/>
  <c r="C36" i="3"/>
  <c r="C31" i="3"/>
  <c r="C41" i="3"/>
  <c r="C37" i="3"/>
  <c r="C60" i="3"/>
  <c r="C50" i="3"/>
  <c r="B28" i="3"/>
  <c r="B46" i="3"/>
  <c r="B50" i="3"/>
  <c r="B31" i="3"/>
  <c r="B36" i="3"/>
  <c r="B60" i="3"/>
  <c r="C44" i="3"/>
  <c r="B37" i="3"/>
  <c r="B41" i="3"/>
  <c r="B44" i="3"/>
  <c r="G3" i="1"/>
  <c r="G4" i="1"/>
  <c r="G5" i="1"/>
  <c r="G66" i="1"/>
  <c r="G67" i="1"/>
  <c r="G68" i="1"/>
  <c r="G61" i="1"/>
  <c r="G62" i="1"/>
  <c r="G60" i="1"/>
  <c r="G63" i="3" l="1"/>
  <c r="G71" i="3"/>
  <c r="G35" i="3"/>
  <c r="I24" i="1"/>
  <c r="H3" i="1"/>
  <c r="H4" i="1" s="1"/>
  <c r="H66" i="1"/>
  <c r="H68" i="1" s="1"/>
  <c r="H60" i="1"/>
  <c r="H62" i="1" s="1"/>
  <c r="F18" i="3"/>
  <c r="F34" i="3"/>
  <c r="F62" i="3"/>
  <c r="F22" i="3"/>
  <c r="F24" i="3"/>
  <c r="F66" i="3"/>
  <c r="E18" i="3"/>
  <c r="E34" i="3"/>
  <c r="E62" i="3"/>
  <c r="E22" i="3"/>
  <c r="E24" i="3"/>
  <c r="E66" i="3"/>
  <c r="B34" i="3"/>
  <c r="B62" i="3"/>
  <c r="B22" i="3"/>
  <c r="B24" i="3"/>
  <c r="B66" i="3"/>
  <c r="B18" i="3"/>
  <c r="C24" i="3"/>
  <c r="C22" i="3"/>
  <c r="C34" i="3"/>
  <c r="C18" i="3"/>
  <c r="C62" i="3"/>
  <c r="C66" i="3"/>
  <c r="G32" i="1"/>
  <c r="G31" i="1"/>
  <c r="G30" i="1"/>
  <c r="G58" i="1"/>
  <c r="G56" i="3" s="1"/>
  <c r="G57" i="1"/>
  <c r="G23" i="3" s="1"/>
  <c r="G59" i="1"/>
  <c r="G59" i="3" s="1"/>
  <c r="H71" i="1" l="1"/>
  <c r="H70" i="1"/>
  <c r="G57" i="3"/>
  <c r="H33" i="1"/>
  <c r="G32" i="3"/>
  <c r="H5" i="1"/>
  <c r="I60" i="1"/>
  <c r="I3" i="1"/>
  <c r="H61" i="1"/>
  <c r="H67" i="1"/>
  <c r="I66" i="1"/>
  <c r="H30" i="1"/>
  <c r="H57" i="1"/>
  <c r="F11" i="3"/>
  <c r="F33" i="3"/>
  <c r="F52" i="3"/>
  <c r="F19" i="3"/>
  <c r="F30" i="3"/>
  <c r="F61" i="3"/>
  <c r="E11" i="3"/>
  <c r="E33" i="3"/>
  <c r="E52" i="3"/>
  <c r="E19" i="3"/>
  <c r="E30" i="3"/>
  <c r="E61" i="3"/>
  <c r="C30" i="3"/>
  <c r="C19" i="3"/>
  <c r="C33" i="3"/>
  <c r="C11" i="3"/>
  <c r="C52" i="3"/>
  <c r="C61" i="3"/>
  <c r="B11" i="3"/>
  <c r="B33" i="3"/>
  <c r="B52" i="3"/>
  <c r="B19" i="3"/>
  <c r="B30" i="3"/>
  <c r="B61" i="3"/>
  <c r="G42" i="1"/>
  <c r="G43" i="1"/>
  <c r="G44" i="1"/>
  <c r="G46" i="1"/>
  <c r="G47" i="1"/>
  <c r="G45" i="1"/>
  <c r="H32" i="1" l="1"/>
  <c r="H34" i="1"/>
  <c r="H59" i="1"/>
  <c r="I33" i="1"/>
  <c r="G52" i="3"/>
  <c r="G33" i="3"/>
  <c r="I30" i="1"/>
  <c r="H31" i="1"/>
  <c r="H35" i="1" s="1"/>
  <c r="H58" i="1"/>
  <c r="I57" i="1"/>
  <c r="H45" i="1"/>
  <c r="H46" i="1" s="1"/>
  <c r="G11" i="3"/>
  <c r="F4" i="8"/>
  <c r="F8" i="8"/>
  <c r="F5" i="8"/>
  <c r="F14" i="8"/>
  <c r="F18" i="8"/>
  <c r="F7" i="8"/>
  <c r="F13" i="8"/>
  <c r="F17" i="8"/>
  <c r="F10" i="8"/>
  <c r="F11" i="8"/>
  <c r="F20" i="8"/>
  <c r="F6" i="8"/>
  <c r="F23" i="8"/>
  <c r="F24" i="8"/>
  <c r="E4" i="8"/>
  <c r="E8" i="8"/>
  <c r="E5" i="8"/>
  <c r="E14" i="8"/>
  <c r="E18" i="8"/>
  <c r="E7" i="8"/>
  <c r="E13" i="8"/>
  <c r="E17" i="8"/>
  <c r="E10" i="8"/>
  <c r="E11" i="8"/>
  <c r="E20" i="8"/>
  <c r="E6" i="8"/>
  <c r="E23" i="8"/>
  <c r="E24" i="8"/>
  <c r="D4" i="8"/>
  <c r="D8" i="8"/>
  <c r="D5" i="8"/>
  <c r="D14" i="8"/>
  <c r="D18" i="8"/>
  <c r="D7" i="8"/>
  <c r="D13" i="8"/>
  <c r="D17" i="8"/>
  <c r="D10" i="8"/>
  <c r="D11" i="8"/>
  <c r="D20" i="8"/>
  <c r="D6" i="8"/>
  <c r="D23" i="8"/>
  <c r="D24" i="8"/>
  <c r="F3" i="8"/>
  <c r="E3" i="8"/>
  <c r="D3" i="8"/>
  <c r="H47" i="1" l="1"/>
  <c r="I45" i="1"/>
  <c r="C23" i="8"/>
  <c r="C6" i="8"/>
  <c r="C11" i="8"/>
  <c r="C10" i="8"/>
  <c r="C13" i="8"/>
  <c r="C7" i="8"/>
  <c r="C14" i="8"/>
  <c r="C5" i="8"/>
  <c r="C29" i="3"/>
  <c r="C7" i="3"/>
  <c r="C15" i="3"/>
  <c r="C12" i="3"/>
  <c r="C16" i="3"/>
  <c r="C10" i="3"/>
  <c r="C18" i="8"/>
  <c r="C17" i="8"/>
  <c r="C20" i="8"/>
  <c r="C24" i="8"/>
  <c r="C8" i="8"/>
  <c r="C4" i="8"/>
  <c r="C3" i="8"/>
  <c r="B5" i="8"/>
  <c r="B14" i="8"/>
  <c r="B18" i="8"/>
  <c r="B7" i="8"/>
  <c r="B13" i="8"/>
  <c r="B17" i="8"/>
  <c r="B10" i="8"/>
  <c r="B11" i="8"/>
  <c r="B20" i="8"/>
  <c r="B6" i="8"/>
  <c r="B23" i="8"/>
  <c r="B24" i="8"/>
  <c r="B4" i="8"/>
  <c r="B8" i="8"/>
  <c r="B3" i="8"/>
  <c r="G23" i="7"/>
  <c r="G22" i="7"/>
  <c r="G21" i="7"/>
  <c r="G8" i="7"/>
  <c r="G7" i="7"/>
  <c r="G6" i="7"/>
  <c r="G11" i="7"/>
  <c r="G10" i="7"/>
  <c r="G9" i="7"/>
  <c r="G14" i="7"/>
  <c r="G13" i="7"/>
  <c r="G13" i="8" s="1"/>
  <c r="G12" i="7"/>
  <c r="G26" i="7"/>
  <c r="G27" i="8" s="1"/>
  <c r="G25" i="7"/>
  <c r="G15" i="8" s="1"/>
  <c r="G24" i="7"/>
  <c r="G20" i="7"/>
  <c r="G8" i="8" s="1"/>
  <c r="G18" i="7"/>
  <c r="G19" i="7"/>
  <c r="G3" i="8" s="1"/>
  <c r="G6" i="8" l="1"/>
  <c r="G7" i="8"/>
  <c r="G17" i="8"/>
  <c r="G9" i="8"/>
  <c r="G23" i="8"/>
  <c r="G24" i="8"/>
  <c r="G18" i="8"/>
  <c r="G14" i="8"/>
  <c r="G11" i="8"/>
  <c r="G20" i="8"/>
  <c r="G4" i="8"/>
  <c r="H24" i="7"/>
  <c r="H26" i="7" s="1"/>
  <c r="G5" i="8"/>
  <c r="H9" i="7"/>
  <c r="H11" i="7" s="1"/>
  <c r="G10" i="8"/>
  <c r="H12" i="7"/>
  <c r="H13" i="7" s="1"/>
  <c r="H21" i="7"/>
  <c r="H23" i="7" s="1"/>
  <c r="H18" i="7"/>
  <c r="H20" i="7" s="1"/>
  <c r="H6" i="7"/>
  <c r="I6" i="7" s="1"/>
  <c r="H22" i="7"/>
  <c r="B4" i="3"/>
  <c r="B9" i="3"/>
  <c r="B21" i="3"/>
  <c r="B5" i="3"/>
  <c r="B12" i="3"/>
  <c r="E12" i="3"/>
  <c r="F12" i="3"/>
  <c r="B15" i="3"/>
  <c r="E15" i="3"/>
  <c r="F15" i="3"/>
  <c r="B47" i="3"/>
  <c r="C47" i="3"/>
  <c r="E47" i="3"/>
  <c r="F47" i="3"/>
  <c r="B7" i="3"/>
  <c r="E7" i="3"/>
  <c r="F7" i="3"/>
  <c r="B29" i="3"/>
  <c r="E29" i="3"/>
  <c r="F29" i="3"/>
  <c r="B10" i="3"/>
  <c r="E10" i="3"/>
  <c r="F10" i="3"/>
  <c r="B16" i="3"/>
  <c r="E16" i="3"/>
  <c r="F16" i="3"/>
  <c r="B45" i="3"/>
  <c r="C45" i="3"/>
  <c r="E45" i="3"/>
  <c r="F45" i="3"/>
  <c r="G64" i="1"/>
  <c r="G65" i="3" s="1"/>
  <c r="G63" i="1"/>
  <c r="G51" i="3" s="1"/>
  <c r="G65" i="1"/>
  <c r="G9" i="1"/>
  <c r="G11" i="1"/>
  <c r="G10" i="1"/>
  <c r="G39" i="1"/>
  <c r="H36" i="1" s="1"/>
  <c r="G40" i="1"/>
  <c r="G41" i="1"/>
  <c r="H42" i="1" s="1"/>
  <c r="I21" i="7" l="1"/>
  <c r="I42" i="1"/>
  <c r="H43" i="1"/>
  <c r="H44" i="1" s="1"/>
  <c r="H38" i="1"/>
  <c r="H37" i="1" s="1"/>
  <c r="I36" i="1"/>
  <c r="G68" i="3"/>
  <c r="G70" i="3"/>
  <c r="G54" i="3"/>
  <c r="G19" i="3"/>
  <c r="G22" i="3"/>
  <c r="G30" i="3"/>
  <c r="G24" i="3"/>
  <c r="G61" i="3"/>
  <c r="G66" i="3"/>
  <c r="G36" i="3"/>
  <c r="G60" i="3"/>
  <c r="G31" i="3"/>
  <c r="H8" i="7"/>
  <c r="H7" i="7"/>
  <c r="I9" i="7"/>
  <c r="H10" i="7"/>
  <c r="H14" i="7"/>
  <c r="I24" i="7"/>
  <c r="H25" i="7"/>
  <c r="H19" i="7"/>
  <c r="I12" i="7"/>
  <c r="I18" i="7"/>
  <c r="F5" i="3"/>
  <c r="F3" i="3"/>
  <c r="F20" i="3"/>
  <c r="F55" i="3"/>
  <c r="F8" i="3"/>
  <c r="F27" i="3"/>
  <c r="F39" i="3"/>
  <c r="E5" i="3"/>
  <c r="E3" i="3"/>
  <c r="E20" i="3"/>
  <c r="E55" i="3"/>
  <c r="E8" i="3"/>
  <c r="E27" i="3"/>
  <c r="E39" i="3"/>
  <c r="C39" i="3"/>
  <c r="C27" i="3"/>
  <c r="C8" i="3"/>
  <c r="C20" i="3"/>
  <c r="C3" i="3"/>
  <c r="C5" i="3"/>
  <c r="C55" i="3"/>
  <c r="B3" i="3"/>
  <c r="B20" i="3"/>
  <c r="B55" i="3"/>
  <c r="B8" i="3"/>
  <c r="B27" i="3"/>
  <c r="B39" i="3"/>
  <c r="G22" i="1" l="1"/>
  <c r="G23" i="1"/>
  <c r="G21" i="1"/>
  <c r="G12" i="3" s="1"/>
  <c r="G8" i="1"/>
  <c r="G7" i="1"/>
  <c r="G6" i="1"/>
  <c r="G48" i="1"/>
  <c r="G25" i="3" s="1"/>
  <c r="G49" i="1"/>
  <c r="G49" i="3" s="1"/>
  <c r="G50" i="1"/>
  <c r="G53" i="3" s="1"/>
  <c r="G50" i="3" l="1"/>
  <c r="G28" i="3"/>
  <c r="G46" i="3"/>
  <c r="G62" i="3"/>
  <c r="G44" i="3"/>
  <c r="G18" i="3"/>
  <c r="G37" i="3"/>
  <c r="G34" i="3"/>
  <c r="G41" i="3"/>
  <c r="G27" i="3"/>
  <c r="G20" i="3"/>
  <c r="G5" i="3"/>
  <c r="G47" i="3"/>
  <c r="G8" i="3"/>
  <c r="G16" i="3"/>
  <c r="H9" i="1"/>
  <c r="G15" i="3"/>
  <c r="G39" i="3"/>
  <c r="G7" i="3"/>
  <c r="G45" i="3"/>
  <c r="G55" i="3" l="1"/>
  <c r="H11" i="1"/>
  <c r="H10" i="1"/>
  <c r="I9" i="1"/>
  <c r="F9" i="3"/>
  <c r="F21" i="3"/>
  <c r="F4" i="3"/>
  <c r="E9" i="3"/>
  <c r="E21" i="3"/>
  <c r="E4" i="3"/>
  <c r="D4" i="3"/>
  <c r="C21" i="3" l="1"/>
  <c r="C9" i="3"/>
  <c r="C4" i="3"/>
  <c r="G3" i="3" l="1"/>
  <c r="G29" i="3" l="1"/>
  <c r="H63" i="1"/>
  <c r="H39" i="1"/>
  <c r="G10" i="3"/>
  <c r="H6" i="1"/>
  <c r="H21" i="1"/>
  <c r="H48" i="1"/>
  <c r="G9" i="3"/>
  <c r="G4" i="3"/>
  <c r="G21" i="3"/>
  <c r="H65" i="1" l="1"/>
  <c r="I63" i="1"/>
  <c r="H64" i="1"/>
  <c r="H40" i="1"/>
  <c r="H41" i="1"/>
  <c r="I39" i="1"/>
  <c r="I48" i="1"/>
  <c r="I6" i="1"/>
  <c r="I21" i="1"/>
  <c r="H22" i="1" l="1"/>
  <c r="H50" i="1"/>
  <c r="H49" i="1" s="1"/>
  <c r="H7" i="1" l="1"/>
  <c r="H23" i="1" l="1"/>
  <c r="H8" i="1" l="1"/>
  <c r="H26" i="1"/>
  <c r="H25" i="1" s="1"/>
</calcChain>
</file>

<file path=xl/sharedStrings.xml><?xml version="1.0" encoding="utf-8"?>
<sst xmlns="http://schemas.openxmlformats.org/spreadsheetml/2006/main" count="421" uniqueCount="230">
  <si>
    <t>Mannschaft</t>
  </si>
  <si>
    <t>Schnitt</t>
  </si>
  <si>
    <t>Volle</t>
  </si>
  <si>
    <t>Abr</t>
  </si>
  <si>
    <t>Fehler</t>
  </si>
  <si>
    <t>Rang</t>
  </si>
  <si>
    <t>Name</t>
  </si>
  <si>
    <t>Verein</t>
  </si>
  <si>
    <t>GESAMT</t>
  </si>
  <si>
    <t>H</t>
  </si>
  <si>
    <t>SKC Team 81/H1</t>
  </si>
  <si>
    <t>USV Paris Lodron/H1</t>
  </si>
  <si>
    <t>SKC Team 81/H2</t>
  </si>
  <si>
    <t>SKC Team 81/D1</t>
  </si>
  <si>
    <t>1.</t>
  </si>
  <si>
    <t>2.</t>
  </si>
  <si>
    <t>3.</t>
  </si>
  <si>
    <t>SC Wüstenrot/H1</t>
  </si>
  <si>
    <t>SC Wüstenrot/H2</t>
  </si>
  <si>
    <t>KC Rif/H1</t>
  </si>
  <si>
    <t>KC Rif/H2</t>
  </si>
  <si>
    <t>ASV Salzburg/H1</t>
  </si>
  <si>
    <t>ASV Salzburg/H2</t>
  </si>
  <si>
    <t>V</t>
  </si>
  <si>
    <t>SV Schwarzach/H1</t>
  </si>
  <si>
    <t>SV Schwarzach/D1</t>
  </si>
  <si>
    <t>SV Schwarzach/D2</t>
  </si>
  <si>
    <t>KSK Hallein/D1</t>
  </si>
  <si>
    <t>KSK Hallein/D2</t>
  </si>
  <si>
    <t>ESV Bischofshofen/H1</t>
  </si>
  <si>
    <t>SKC Unken/H1</t>
  </si>
  <si>
    <t>KSK Hallein/H1</t>
  </si>
  <si>
    <t>1. KC Saalfelden/D1</t>
  </si>
  <si>
    <t>1. KC Saalfelden/H1</t>
  </si>
  <si>
    <t>1. KC Saalfelden/H2</t>
  </si>
  <si>
    <t>KSV Braunau/H1</t>
  </si>
  <si>
    <t>Tischlerei Fink 1</t>
  </si>
  <si>
    <t>Kässbohrer 1</t>
  </si>
  <si>
    <t>SKK Kirchanschöring/H1</t>
  </si>
  <si>
    <t>SKK Kirchanschöring/H2</t>
  </si>
  <si>
    <t>USC Eugendorf/H1</t>
  </si>
  <si>
    <t>KC Salzburg/H1</t>
  </si>
  <si>
    <t>KC Salzburg/H2</t>
  </si>
  <si>
    <t>KC Salzburg/H3</t>
  </si>
  <si>
    <t>KC Salzburg/D1</t>
  </si>
  <si>
    <t>KC Salzburg/D2</t>
  </si>
  <si>
    <t>Wüstenrot (Hobby) 1</t>
  </si>
  <si>
    <t>KC Mondsee  4</t>
  </si>
  <si>
    <t>KC Mondsee  3</t>
  </si>
  <si>
    <t>KC Mondsee  1</t>
  </si>
  <si>
    <t>KC Mondsee  2</t>
  </si>
  <si>
    <t>Nabicht Monika</t>
  </si>
  <si>
    <t>Neuhofer Thomas</t>
  </si>
  <si>
    <t>Schönleitner Brigitte</t>
  </si>
  <si>
    <t>Forsthuber Karin</t>
  </si>
  <si>
    <t>Klammer Hilde</t>
  </si>
  <si>
    <t>Baier Greti</t>
  </si>
  <si>
    <t>Strohmaier Robert</t>
  </si>
  <si>
    <t>Gneist Holger</t>
  </si>
  <si>
    <t>Strobl Günter</t>
  </si>
  <si>
    <t>Berer Franz</t>
  </si>
  <si>
    <t>Rachbauer Michael</t>
  </si>
  <si>
    <t>Bajic Ivan</t>
  </si>
  <si>
    <t>Horvath Robert</t>
  </si>
  <si>
    <t>Huber Herbert</t>
  </si>
  <si>
    <t>Huber Karin</t>
  </si>
  <si>
    <t>Doppler Gerhard</t>
  </si>
  <si>
    <t>Schmidt Christian</t>
  </si>
  <si>
    <t>Brandstätter Walter</t>
  </si>
  <si>
    <t>Mohacsi Istvan</t>
  </si>
  <si>
    <t>Waltl Gerhard</t>
  </si>
  <si>
    <t>Simon Marco</t>
  </si>
  <si>
    <t>Schmidhuber Peter</t>
  </si>
  <si>
    <t>Egger Rudolf</t>
  </si>
  <si>
    <t>Pessenteiner Christoph</t>
  </si>
  <si>
    <t>Trixl Siegfried</t>
  </si>
  <si>
    <t>Poschacher Doris</t>
  </si>
  <si>
    <t>Buchner Renate</t>
  </si>
  <si>
    <t>Merlingen Reinhold</t>
  </si>
  <si>
    <t>Moder Hannes</t>
  </si>
  <si>
    <t>Schilcher Peter</t>
  </si>
  <si>
    <t>Foidl Albert</t>
  </si>
  <si>
    <t>Pokorny Rudolf</t>
  </si>
  <si>
    <t>Gruber Walter</t>
  </si>
  <si>
    <t>Dobai Andreas</t>
  </si>
  <si>
    <t>Aichstill Erich</t>
  </si>
  <si>
    <t>Straßhofer Uwe</t>
  </si>
  <si>
    <t>KC Salzburg/H4</t>
  </si>
  <si>
    <t>Stadlbauer Veronika</t>
  </si>
  <si>
    <t>Marchl Otto</t>
  </si>
  <si>
    <t>Pirklbauer Erwin</t>
  </si>
  <si>
    <t>Eisl Michael</t>
  </si>
  <si>
    <t>Eisl Christoph</t>
  </si>
  <si>
    <t>Herzog Stefan</t>
  </si>
  <si>
    <t>Etzer Siegfried</t>
  </si>
  <si>
    <t>Wagner Adi</t>
  </si>
  <si>
    <t>Stauder Franz</t>
  </si>
  <si>
    <t>Fuchs Engelbert</t>
  </si>
  <si>
    <t>Mooswalder Albert</t>
  </si>
  <si>
    <t>Stockklauser Andreas</t>
  </si>
  <si>
    <t>Meixner Bernhard</t>
  </si>
  <si>
    <t>Habl Florian</t>
  </si>
  <si>
    <t>Habl Danny</t>
  </si>
  <si>
    <t>Kilian Karl-Heinz</t>
  </si>
  <si>
    <t>Roider Valentin     U18</t>
  </si>
  <si>
    <t xml:space="preserve">Blümel Anton </t>
  </si>
  <si>
    <t>Obermoser Rupert</t>
  </si>
  <si>
    <t>Scharinger Gerard</t>
  </si>
  <si>
    <t>Gerber Heinrich</t>
  </si>
  <si>
    <t>Eder Tamara</t>
  </si>
  <si>
    <t>Strasshofer Erika</t>
  </si>
  <si>
    <t>Scharinger Viktoria</t>
  </si>
  <si>
    <t>Kerschbaumer Georg</t>
  </si>
  <si>
    <t>Pöllmann Karl</t>
  </si>
  <si>
    <t>Haasmann Hannes</t>
  </si>
  <si>
    <t>Eppenschwandtner Josef</t>
  </si>
  <si>
    <t>Falkensteiner Patrick</t>
  </si>
  <si>
    <t>Wimmer Johann</t>
  </si>
  <si>
    <t>Vilsecker Gottfried</t>
  </si>
  <si>
    <t>Pilz Herbert</t>
  </si>
  <si>
    <t>Hinterkörner Gerti</t>
  </si>
  <si>
    <t>4.</t>
  </si>
  <si>
    <t>5.</t>
  </si>
  <si>
    <t>6.</t>
  </si>
  <si>
    <t>7.</t>
  </si>
  <si>
    <t>Tautermann Anita</t>
  </si>
  <si>
    <t>Bauchinger Monika</t>
  </si>
  <si>
    <t>Piberger Annemarie</t>
  </si>
  <si>
    <t>Voglmaier Silvia</t>
  </si>
  <si>
    <t>Voglmaier Tina</t>
  </si>
  <si>
    <t>Rossmanith Helga</t>
  </si>
  <si>
    <t>Roittner Daniela</t>
  </si>
  <si>
    <t>Herzog Marianne</t>
  </si>
  <si>
    <t>Wuppinger Katharina</t>
  </si>
  <si>
    <t>Schaireiter Franz</t>
  </si>
  <si>
    <t>Weisz Andreas</t>
  </si>
  <si>
    <t>Pratzner Thomas</t>
  </si>
  <si>
    <t>Gillhofer Daniela</t>
  </si>
  <si>
    <t>Engl Eva</t>
  </si>
  <si>
    <t>Niederreiter Elfriede</t>
  </si>
  <si>
    <t>Reitprecht Harald</t>
  </si>
  <si>
    <t>Mair Johann</t>
  </si>
  <si>
    <t>Walkner Georg</t>
  </si>
  <si>
    <t>Schlatter Paul     U18</t>
  </si>
  <si>
    <t>Schlatter Martin</t>
  </si>
  <si>
    <t>Siegl Gottfried</t>
  </si>
  <si>
    <t>Blamauer Josef</t>
  </si>
  <si>
    <t>Strubelt Fritz</t>
  </si>
  <si>
    <t>Holzleitner Herwig</t>
  </si>
  <si>
    <t>Ehrenreich Peter</t>
  </si>
  <si>
    <t>Pickl Gerhard</t>
  </si>
  <si>
    <t>Eisl Andreas</t>
  </si>
  <si>
    <t>Pixner Martin</t>
  </si>
  <si>
    <t>Frauenschuh Walter</t>
  </si>
  <si>
    <t>Fuchsberger Siegfried</t>
  </si>
  <si>
    <t>Rieder Alfred</t>
  </si>
  <si>
    <t>Leo Roman</t>
  </si>
  <si>
    <t>Eppenschwendtner Werner</t>
  </si>
  <si>
    <t>Terkl Sigrid</t>
  </si>
  <si>
    <t>Altmann Renate</t>
  </si>
  <si>
    <t>Wedam Susanne</t>
  </si>
  <si>
    <t>KC Salzburg/4</t>
  </si>
  <si>
    <t>Freund Kerstin</t>
  </si>
  <si>
    <t>Freischlager Stefanie</t>
  </si>
  <si>
    <t>Szöllösi Timea</t>
  </si>
  <si>
    <t>Seeauer Helmut</t>
  </si>
  <si>
    <t>Siller Josef</t>
  </si>
  <si>
    <t>Nagele Günter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</si>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</sst>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8" fillId="6" borderId="11" xfId="0" applyFont="1" applyFill="1" applyBorder="1" applyAlignment="1" applyProtection="1">
      <alignment horizontal="center" vertical="center"/>
    </xf>
    <xf numFmtId="0" fontId="13" fillId="6" borderId="11" xfId="0" applyFont="1" applyFill="1" applyBorder="1" applyAlignment="1" applyProtection="1">
      <alignment horizontal="center" vertical="center" wrapText="1"/>
    </xf>
    <xf numFmtId="3" fontId="9" fillId="6" borderId="12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3" fontId="11" fillId="0" borderId="9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3" fontId="10" fillId="0" borderId="4" xfId="0" applyNumberFormat="1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3" fontId="10" fillId="0" borderId="7" xfId="0" applyNumberFormat="1" applyFont="1" applyBorder="1" applyAlignment="1" applyProtection="1">
      <alignment horizont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4" fillId="0" borderId="0" xfId="0" applyFont="1" applyAlignment="1" applyProtection="1">
      <alignment horizontal="center" vertical="center" readingOrder="1"/>
    </xf>
    <xf numFmtId="0" fontId="12" fillId="0" borderId="0" xfId="0" applyFont="1" applyAlignment="1" applyProtection="1">
      <alignment horizontal="center"/>
    </xf>
    <xf numFmtId="3" fontId="0" fillId="0" borderId="0" xfId="0" applyNumberFormat="1" applyAlignment="1" applyProtection="1">
      <alignment horizontal="center"/>
    </xf>
    <xf numFmtId="0" fontId="2" fillId="6" borderId="11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8" fillId="7" borderId="11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8" borderId="11" xfId="0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2" fillId="9" borderId="0" xfId="0" applyFont="1" applyFill="1" applyAlignment="1" applyProtection="1">
      <alignment horizontal="center" vertical="center"/>
    </xf>
    <xf numFmtId="0" fontId="2" fillId="10" borderId="0" xfId="0" applyFont="1" applyFill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3" fontId="10" fillId="0" borderId="0" xfId="0" applyNumberFormat="1" applyFont="1" applyAlignment="1" applyProtection="1">
      <alignment horizontal="center"/>
    </xf>
    <xf numFmtId="0" fontId="1" fillId="6" borderId="2" xfId="0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2" fillId="6" borderId="14" xfId="0" applyFont="1" applyFill="1" applyBorder="1" applyAlignment="1" applyProtection="1">
      <alignment horizontal="center" vertical="center"/>
    </xf>
    <xf numFmtId="0" fontId="3" fillId="7" borderId="14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8" fillId="8" borderId="14" xfId="0" applyFont="1" applyFill="1" applyBorder="1" applyAlignment="1" applyProtection="1">
      <alignment horizontal="center" vertical="center"/>
    </xf>
    <xf numFmtId="0" fontId="7" fillId="6" borderId="14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</xf>
    <xf numFmtId="0" fontId="6" fillId="9" borderId="0" xfId="0" applyFont="1" applyFill="1" applyBorder="1" applyAlignment="1" applyProtection="1">
      <alignment horizontal="center" vertical="center"/>
    </xf>
    <xf numFmtId="0" fontId="6" fillId="1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/>
    </xf>
    <xf numFmtId="0" fontId="17" fillId="0" borderId="13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18" fillId="0" borderId="0" xfId="0" applyFont="1" applyProtection="1"/>
    <xf numFmtId="0" fontId="10" fillId="0" borderId="0" xfId="0" applyFont="1" applyFill="1" applyBorder="1" applyAlignment="1" applyProtection="1">
      <alignment horizontal="center"/>
    </xf>
    <xf numFmtId="0" fontId="18" fillId="0" borderId="0" xfId="0" applyFont="1" applyFill="1" applyBorder="1" applyProtection="1"/>
    <xf numFmtId="0" fontId="2" fillId="0" borderId="0" xfId="0" applyFont="1" applyAlignment="1" applyProtection="1">
      <alignment horizontal="center"/>
    </xf>
    <xf numFmtId="0" fontId="3" fillId="7" borderId="11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 readingOrder="1"/>
    </xf>
    <xf numFmtId="0" fontId="12" fillId="4" borderId="14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readingOrder="1"/>
    </xf>
    <xf numFmtId="0" fontId="1" fillId="11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readingOrder="1"/>
    </xf>
  </cellXfs>
  <cellStyles count="1">
    <cellStyle name="Standard" xfId="0" builtinId="0"/>
  </cellStyles>
  <dxfs count="42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658092</xdr:colOff>
      <xdr:row>1</xdr:row>
      <xdr:rowOff>2598</xdr:rowOff>
    </xdr:to>
    <xdr:pic>
      <xdr:nvPicPr>
        <xdr:cNvPr id="3" name="Grafik 2" descr="C:\Users\Uwe\Desktop\KC_Logo.bmp"/>
        <xdr:cNvPicPr/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011382" cy="450273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1877196</xdr:colOff>
      <xdr:row>0</xdr:row>
      <xdr:rowOff>16094</xdr:rowOff>
    </xdr:from>
    <xdr:ext cx="2480166" cy="405432"/>
    <xdr:sp macro="" textlink="">
      <xdr:nvSpPr>
        <xdr:cNvPr id="4" name="Rechteck 3"/>
        <xdr:cNvSpPr/>
      </xdr:nvSpPr>
      <xdr:spPr>
        <a:xfrm>
          <a:off x="2232219" y="16094"/>
          <a:ext cx="2480166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2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1958 - 2018   60 Jahre</a:t>
          </a:r>
        </a:p>
      </xdr:txBody>
    </xdr:sp>
    <xdr:clientData/>
  </xdr:oneCellAnchor>
  <xdr:twoCellAnchor editAs="oneCell">
    <xdr:from>
      <xdr:col>6</xdr:col>
      <xdr:colOff>352423</xdr:colOff>
      <xdr:row>0</xdr:row>
      <xdr:rowOff>0</xdr:rowOff>
    </xdr:from>
    <xdr:to>
      <xdr:col>8</xdr:col>
      <xdr:colOff>352423</xdr:colOff>
      <xdr:row>1</xdr:row>
      <xdr:rowOff>2598</xdr:rowOff>
    </xdr:to>
    <xdr:pic>
      <xdr:nvPicPr>
        <xdr:cNvPr id="5" name="Grafik 4" descr="C:\Users\Uwe\Desktop\KC_Logo.bmp"/>
        <xdr:cNvPicPr/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1059" y="0"/>
          <a:ext cx="1013114" cy="4615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1</xdr:row>
      <xdr:rowOff>2598</xdr:rowOff>
    </xdr:to>
    <xdr:pic>
      <xdr:nvPicPr>
        <xdr:cNvPr id="2" name="Grafik 1" descr="C:\Users\Uwe\Desktop\KC_Logo.bmp"/>
        <xdr:cNvPicPr/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45979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1668513</xdr:colOff>
      <xdr:row>0</xdr:row>
      <xdr:rowOff>16094</xdr:rowOff>
    </xdr:from>
    <xdr:ext cx="2480166" cy="405432"/>
    <xdr:sp macro="" textlink="">
      <xdr:nvSpPr>
        <xdr:cNvPr id="3" name="Rechteck 2"/>
        <xdr:cNvSpPr/>
      </xdr:nvSpPr>
      <xdr:spPr>
        <a:xfrm>
          <a:off x="2020938" y="16094"/>
          <a:ext cx="2480166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2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1958 - 2018   60 Jahre</a:t>
          </a:r>
        </a:p>
      </xdr:txBody>
    </xdr:sp>
    <xdr:clientData/>
  </xdr:oneCellAnchor>
  <xdr:twoCellAnchor editAs="oneCell">
    <xdr:from>
      <xdr:col>4</xdr:col>
      <xdr:colOff>66675</xdr:colOff>
      <xdr:row>0</xdr:row>
      <xdr:rowOff>9525</xdr:rowOff>
    </xdr:from>
    <xdr:to>
      <xdr:col>6</xdr:col>
      <xdr:colOff>539462</xdr:colOff>
      <xdr:row>1</xdr:row>
      <xdr:rowOff>12123</xdr:rowOff>
    </xdr:to>
    <xdr:pic>
      <xdr:nvPicPr>
        <xdr:cNvPr id="4" name="Grafik 3" descr="C:\Users\Uwe\Desktop\KC_Logo.bmp"/>
        <xdr:cNvPicPr/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9525"/>
          <a:ext cx="1158587" cy="45979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76200</xdr:colOff>
      <xdr:row>0</xdr:row>
      <xdr:rowOff>0</xdr:rowOff>
    </xdr:from>
    <xdr:ext cx="1158587" cy="459798"/>
    <xdr:pic>
      <xdr:nvPicPr>
        <xdr:cNvPr id="5" name="Grafik 4" descr="C:\Users\Uwe\Desktop\KC_Logo.bmp"/>
        <xdr:cNvPicPr/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0"/>
          <a:ext cx="1158587" cy="45979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658092</xdr:colOff>
      <xdr:row>0</xdr:row>
      <xdr:rowOff>450273</xdr:rowOff>
    </xdr:to>
    <xdr:pic>
      <xdr:nvPicPr>
        <xdr:cNvPr id="3" name="Grafik 2" descr="C:\Users\Uwe\Desktop\KC_Logo.bmp"/>
        <xdr:cNvPicPr/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013114" cy="450273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1859879</xdr:colOff>
      <xdr:row>0</xdr:row>
      <xdr:rowOff>16094</xdr:rowOff>
    </xdr:from>
    <xdr:ext cx="2480166" cy="405432"/>
    <xdr:sp macro="" textlink="">
      <xdr:nvSpPr>
        <xdr:cNvPr id="4" name="Rechteck 3"/>
        <xdr:cNvSpPr/>
      </xdr:nvSpPr>
      <xdr:spPr>
        <a:xfrm>
          <a:off x="2214902" y="16094"/>
          <a:ext cx="2480166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2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1958 - 2018   60 Jahre</a:t>
          </a:r>
        </a:p>
      </xdr:txBody>
    </xdr:sp>
    <xdr:clientData/>
  </xdr:oneCellAnchor>
  <xdr:twoCellAnchor editAs="oneCell">
    <xdr:from>
      <xdr:col>6</xdr:col>
      <xdr:colOff>415636</xdr:colOff>
      <xdr:row>0</xdr:row>
      <xdr:rowOff>0</xdr:rowOff>
    </xdr:from>
    <xdr:to>
      <xdr:col>9</xdr:col>
      <xdr:colOff>0</xdr:colOff>
      <xdr:row>0</xdr:row>
      <xdr:rowOff>450273</xdr:rowOff>
    </xdr:to>
    <xdr:pic>
      <xdr:nvPicPr>
        <xdr:cNvPr id="5" name="Grafik 4" descr="C:\Users\Uwe\Desktop\KC_Logo.bmp"/>
        <xdr:cNvPicPr/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8636" y="0"/>
          <a:ext cx="1013114" cy="4502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658092</xdr:colOff>
      <xdr:row>0</xdr:row>
      <xdr:rowOff>450273</xdr:rowOff>
    </xdr:to>
    <xdr:pic>
      <xdr:nvPicPr>
        <xdr:cNvPr id="2" name="Grafik 1" descr="C:\Users\Uwe\Desktop\KC_Logo.bmp"/>
        <xdr:cNvPicPr/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010516" cy="450273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1859879</xdr:colOff>
      <xdr:row>0</xdr:row>
      <xdr:rowOff>16094</xdr:rowOff>
    </xdr:from>
    <xdr:ext cx="2480166" cy="405432"/>
    <xdr:sp macro="" textlink="">
      <xdr:nvSpPr>
        <xdr:cNvPr id="3" name="Rechteck 2"/>
        <xdr:cNvSpPr/>
      </xdr:nvSpPr>
      <xdr:spPr>
        <a:xfrm>
          <a:off x="2212304" y="16094"/>
          <a:ext cx="2480166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2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1958 - 2018   60 Jahre</a:t>
          </a:r>
        </a:p>
      </xdr:txBody>
    </xdr:sp>
    <xdr:clientData/>
  </xdr:oneCellAnchor>
  <xdr:twoCellAnchor editAs="oneCell">
    <xdr:from>
      <xdr:col>6</xdr:col>
      <xdr:colOff>415636</xdr:colOff>
      <xdr:row>0</xdr:row>
      <xdr:rowOff>0</xdr:rowOff>
    </xdr:from>
    <xdr:to>
      <xdr:col>9</xdr:col>
      <xdr:colOff>0</xdr:colOff>
      <xdr:row>0</xdr:row>
      <xdr:rowOff>450273</xdr:rowOff>
    </xdr:to>
    <xdr:pic>
      <xdr:nvPicPr>
        <xdr:cNvPr id="4" name="Grafik 3" descr="C:\Users\Uwe\Desktop\KC_Logo.bmp"/>
        <xdr:cNvPicPr/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8686" y="0"/>
          <a:ext cx="1013114" cy="4502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828674</xdr:colOff>
      <xdr:row>1</xdr:row>
      <xdr:rowOff>2598</xdr:rowOff>
    </xdr:to>
    <xdr:pic>
      <xdr:nvPicPr>
        <xdr:cNvPr id="2" name="Grafik 1" descr="C:\Users\Uwe\Desktop\KC_Logo.bmp"/>
        <xdr:cNvPicPr/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099" cy="45979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1658988</xdr:colOff>
      <xdr:row>0</xdr:row>
      <xdr:rowOff>16094</xdr:rowOff>
    </xdr:from>
    <xdr:ext cx="2480166" cy="405432"/>
    <xdr:sp macro="" textlink="">
      <xdr:nvSpPr>
        <xdr:cNvPr id="3" name="Rechteck 2"/>
        <xdr:cNvSpPr/>
      </xdr:nvSpPr>
      <xdr:spPr>
        <a:xfrm>
          <a:off x="2011413" y="16094"/>
          <a:ext cx="2480166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2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1958 - 2018   60 Jahre</a:t>
          </a:r>
        </a:p>
      </xdr:txBody>
    </xdr:sp>
    <xdr:clientData/>
  </xdr:oneCellAnchor>
  <xdr:twoCellAnchor editAs="oneCell">
    <xdr:from>
      <xdr:col>4</xdr:col>
      <xdr:colOff>133350</xdr:colOff>
      <xdr:row>0</xdr:row>
      <xdr:rowOff>0</xdr:rowOff>
    </xdr:from>
    <xdr:to>
      <xdr:col>6</xdr:col>
      <xdr:colOff>568037</xdr:colOff>
      <xdr:row>1</xdr:row>
      <xdr:rowOff>2598</xdr:rowOff>
    </xdr:to>
    <xdr:pic>
      <xdr:nvPicPr>
        <xdr:cNvPr id="4" name="Grafik 3" descr="C:\Users\Uwe\Desktop\KC_Logo.bmp"/>
        <xdr:cNvPicPr/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0"/>
          <a:ext cx="1120487" cy="4597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5"/>
  <sheetViews>
    <sheetView tabSelected="1" zoomScale="110" zoomScaleNormal="110" workbookViewId="0">
      <selection activeCell="A2" sqref="A2"/>
    </sheetView>
  </sheetViews>
  <sheetFormatPr baseColWidth="10" defaultRowHeight="15.75" x14ac:dyDescent="0.25"/>
  <cols>
    <col min="1" max="1" width="5.28515625" style="13" customWidth="1"/>
    <col min="2" max="2" width="29.42578125" style="14" customWidth="1"/>
    <col min="3" max="3" width="31" style="16" customWidth="1"/>
    <col min="4" max="4" width="5" style="16" bestFit="1" customWidth="1"/>
    <col min="5" max="5" width="4" style="16" bestFit="1" customWidth="1"/>
    <col min="6" max="6" width="5.5703125" style="16" bestFit="1" customWidth="1"/>
    <col min="7" max="7" width="7.140625" style="16" bestFit="1" customWidth="1"/>
    <col min="8" max="8" width="8" style="19" bestFit="1" customWidth="1"/>
    <col min="9" max="9" width="6.28515625" style="20" bestFit="1" customWidth="1"/>
    <col min="10" max="16384" width="11.42578125" style="17"/>
  </cols>
  <sheetData>
    <row r="1" spans="1:9" ht="36" customHeight="1" thickBot="1" x14ac:dyDescent="0.3">
      <c r="C1" s="15"/>
      <c r="E1" s="17"/>
      <c r="G1" s="18"/>
    </row>
    <row r="2" spans="1:9" ht="36" customHeight="1" thickBot="1" x14ac:dyDescent="0.3">
      <c r="A2" s="12" t="s">
        <v>5</v>
      </c>
      <c r="B2" s="21" t="s">
        <v>7</v>
      </c>
      <c r="C2" s="22" t="s">
        <v>6</v>
      </c>
      <c r="D2" s="23" t="s">
        <v>2</v>
      </c>
      <c r="E2" s="24" t="s">
        <v>3</v>
      </c>
      <c r="F2" s="25" t="s">
        <v>4</v>
      </c>
      <c r="G2" s="1" t="s">
        <v>8</v>
      </c>
      <c r="H2" s="2" t="s">
        <v>0</v>
      </c>
      <c r="I2" s="3" t="s">
        <v>1</v>
      </c>
    </row>
    <row r="3" spans="1:9" ht="18.75" x14ac:dyDescent="0.25">
      <c r="A3" s="26" t="s">
        <v>14</v>
      </c>
      <c r="B3" s="27" t="s">
        <v>28</v>
      </c>
      <c r="C3" s="4" t="s">
        <v>162</v>
      </c>
      <c r="D3" s="4">
        <v>359</v>
      </c>
      <c r="E3" s="4">
        <v>172</v>
      </c>
      <c r="F3" s="4">
        <v>5</v>
      </c>
      <c r="G3" s="4">
        <f t="shared" ref="G3:G26" si="0">SUM(D3:E3)</f>
        <v>531</v>
      </c>
      <c r="H3" s="5">
        <f>SUM(G3:G5)</f>
        <v>1550</v>
      </c>
      <c r="I3" s="6">
        <f>H3/3</f>
        <v>516.66666666666663</v>
      </c>
    </row>
    <row r="4" spans="1:9" ht="17.25" customHeight="1" x14ac:dyDescent="0.25">
      <c r="A4" s="28"/>
      <c r="B4" s="29"/>
      <c r="C4" s="4" t="s">
        <v>163</v>
      </c>
      <c r="D4" s="4">
        <v>349</v>
      </c>
      <c r="E4" s="4">
        <v>177</v>
      </c>
      <c r="F4" s="4">
        <v>4</v>
      </c>
      <c r="G4" s="4">
        <f t="shared" si="0"/>
        <v>526</v>
      </c>
      <c r="H4" s="7">
        <f>H3</f>
        <v>1550</v>
      </c>
      <c r="I4" s="8"/>
    </row>
    <row r="5" spans="1:9" ht="17.25" customHeight="1" thickBot="1" x14ac:dyDescent="0.3">
      <c r="A5" s="28"/>
      <c r="B5" s="29"/>
      <c r="C5" s="9" t="s">
        <v>164</v>
      </c>
      <c r="D5" s="9">
        <v>336</v>
      </c>
      <c r="E5" s="9">
        <v>157</v>
      </c>
      <c r="F5" s="9">
        <v>5</v>
      </c>
      <c r="G5" s="9">
        <f t="shared" si="0"/>
        <v>493</v>
      </c>
      <c r="H5" s="7">
        <f>H3</f>
        <v>1550</v>
      </c>
      <c r="I5" s="8"/>
    </row>
    <row r="6" spans="1:9" ht="18.75" x14ac:dyDescent="0.25">
      <c r="A6" s="30" t="s">
        <v>15</v>
      </c>
      <c r="B6" s="27" t="s">
        <v>25</v>
      </c>
      <c r="C6" s="4" t="s">
        <v>131</v>
      </c>
      <c r="D6" s="4">
        <v>369</v>
      </c>
      <c r="E6" s="4">
        <v>142</v>
      </c>
      <c r="F6" s="4">
        <v>14</v>
      </c>
      <c r="G6" s="4">
        <f t="shared" si="0"/>
        <v>511</v>
      </c>
      <c r="H6" s="5">
        <f>SUM(G6:G8)</f>
        <v>1431</v>
      </c>
      <c r="I6" s="6">
        <f>H6/3</f>
        <v>477</v>
      </c>
    </row>
    <row r="7" spans="1:9" ht="17.25" customHeight="1" x14ac:dyDescent="0.25">
      <c r="A7" s="28"/>
      <c r="B7" s="29"/>
      <c r="C7" s="4" t="s">
        <v>132</v>
      </c>
      <c r="D7" s="4">
        <v>339</v>
      </c>
      <c r="E7" s="4">
        <v>129</v>
      </c>
      <c r="F7" s="4">
        <v>11</v>
      </c>
      <c r="G7" s="4">
        <f t="shared" si="0"/>
        <v>468</v>
      </c>
      <c r="H7" s="7">
        <f>H6</f>
        <v>1431</v>
      </c>
      <c r="I7" s="8"/>
    </row>
    <row r="8" spans="1:9" ht="17.25" customHeight="1" thickBot="1" x14ac:dyDescent="0.3">
      <c r="A8" s="28"/>
      <c r="B8" s="29"/>
      <c r="C8" s="9" t="s">
        <v>133</v>
      </c>
      <c r="D8" s="9">
        <v>320</v>
      </c>
      <c r="E8" s="9">
        <v>132</v>
      </c>
      <c r="F8" s="9">
        <v>12</v>
      </c>
      <c r="G8" s="9">
        <f t="shared" si="0"/>
        <v>452</v>
      </c>
      <c r="H8" s="7">
        <f>H6</f>
        <v>1431</v>
      </c>
      <c r="I8" s="8"/>
    </row>
    <row r="9" spans="1:9" ht="18.75" x14ac:dyDescent="0.25">
      <c r="A9" s="31" t="s">
        <v>16</v>
      </c>
      <c r="B9" s="27" t="s">
        <v>44</v>
      </c>
      <c r="C9" s="4" t="s">
        <v>128</v>
      </c>
      <c r="D9" s="4">
        <v>350</v>
      </c>
      <c r="E9" s="4">
        <v>156</v>
      </c>
      <c r="F9" s="4">
        <v>11</v>
      </c>
      <c r="G9" s="4">
        <f t="shared" si="0"/>
        <v>506</v>
      </c>
      <c r="H9" s="5">
        <f>SUM(G9:G11)</f>
        <v>1429</v>
      </c>
      <c r="I9" s="6">
        <f>H9/3</f>
        <v>476.33333333333331</v>
      </c>
    </row>
    <row r="10" spans="1:9" ht="17.25" customHeight="1" x14ac:dyDescent="0.25">
      <c r="A10" s="28"/>
      <c r="B10" s="29"/>
      <c r="C10" s="4" t="s">
        <v>129</v>
      </c>
      <c r="D10" s="4">
        <v>332</v>
      </c>
      <c r="E10" s="4">
        <v>138</v>
      </c>
      <c r="F10" s="4">
        <v>17</v>
      </c>
      <c r="G10" s="4">
        <f t="shared" si="0"/>
        <v>470</v>
      </c>
      <c r="H10" s="7">
        <f>H9</f>
        <v>1429</v>
      </c>
      <c r="I10" s="8"/>
    </row>
    <row r="11" spans="1:9" ht="17.25" customHeight="1" thickBot="1" x14ac:dyDescent="0.3">
      <c r="A11" s="28"/>
      <c r="B11" s="29"/>
      <c r="C11" s="9" t="s">
        <v>130</v>
      </c>
      <c r="D11" s="9">
        <v>320</v>
      </c>
      <c r="E11" s="9">
        <v>133</v>
      </c>
      <c r="F11" s="9">
        <v>13</v>
      </c>
      <c r="G11" s="9">
        <f t="shared" si="0"/>
        <v>453</v>
      </c>
      <c r="H11" s="7">
        <f>H9</f>
        <v>1429</v>
      </c>
      <c r="I11" s="8"/>
    </row>
    <row r="12" spans="1:9" ht="18.75" x14ac:dyDescent="0.25">
      <c r="A12" s="28" t="s">
        <v>121</v>
      </c>
      <c r="B12" s="27" t="s">
        <v>26</v>
      </c>
      <c r="C12" s="4" t="s">
        <v>125</v>
      </c>
      <c r="D12" s="4">
        <v>312</v>
      </c>
      <c r="E12" s="4">
        <v>175</v>
      </c>
      <c r="F12" s="4">
        <v>5</v>
      </c>
      <c r="G12" s="4">
        <f t="shared" si="0"/>
        <v>487</v>
      </c>
      <c r="H12" s="5">
        <f>SUM(G12:G14)</f>
        <v>1413</v>
      </c>
      <c r="I12" s="6">
        <f>H12/3</f>
        <v>471</v>
      </c>
    </row>
    <row r="13" spans="1:9" ht="17.25" customHeight="1" x14ac:dyDescent="0.25">
      <c r="A13" s="28"/>
      <c r="B13" s="29"/>
      <c r="C13" s="4" t="s">
        <v>126</v>
      </c>
      <c r="D13" s="4">
        <v>330</v>
      </c>
      <c r="E13" s="4">
        <v>148</v>
      </c>
      <c r="F13" s="4">
        <v>6</v>
      </c>
      <c r="G13" s="4">
        <f t="shared" si="0"/>
        <v>478</v>
      </c>
      <c r="H13" s="7">
        <f>H12</f>
        <v>1413</v>
      </c>
      <c r="I13" s="8"/>
    </row>
    <row r="14" spans="1:9" ht="17.25" customHeight="1" thickBot="1" x14ac:dyDescent="0.3">
      <c r="A14" s="28"/>
      <c r="B14" s="29"/>
      <c r="C14" s="9" t="s">
        <v>127</v>
      </c>
      <c r="D14" s="9">
        <v>312</v>
      </c>
      <c r="E14" s="9">
        <v>136</v>
      </c>
      <c r="F14" s="9">
        <v>10</v>
      </c>
      <c r="G14" s="9">
        <f t="shared" si="0"/>
        <v>448</v>
      </c>
      <c r="H14" s="7">
        <f>H12</f>
        <v>1413</v>
      </c>
      <c r="I14" s="8"/>
    </row>
    <row r="15" spans="1:9" ht="18.75" x14ac:dyDescent="0.25">
      <c r="A15" s="28" t="s">
        <v>122</v>
      </c>
      <c r="B15" s="27" t="s">
        <v>27</v>
      </c>
      <c r="C15" s="4" t="s">
        <v>158</v>
      </c>
      <c r="D15" s="4">
        <v>347</v>
      </c>
      <c r="E15" s="4">
        <v>155</v>
      </c>
      <c r="F15" s="4">
        <v>8</v>
      </c>
      <c r="G15" s="4">
        <f t="shared" si="0"/>
        <v>502</v>
      </c>
      <c r="H15" s="5">
        <f>SUM(G15:G17)</f>
        <v>1392</v>
      </c>
      <c r="I15" s="6">
        <f>H15/3</f>
        <v>464</v>
      </c>
    </row>
    <row r="16" spans="1:9" ht="18.75" x14ac:dyDescent="0.25">
      <c r="A16" s="28"/>
      <c r="B16" s="29"/>
      <c r="C16" s="4" t="s">
        <v>159</v>
      </c>
      <c r="D16" s="4">
        <v>358</v>
      </c>
      <c r="E16" s="4">
        <v>117</v>
      </c>
      <c r="F16" s="4">
        <v>18</v>
      </c>
      <c r="G16" s="4">
        <f t="shared" si="0"/>
        <v>475</v>
      </c>
      <c r="H16" s="7">
        <f>H15</f>
        <v>1392</v>
      </c>
      <c r="I16" s="8"/>
    </row>
    <row r="17" spans="1:9" ht="19.5" thickBot="1" x14ac:dyDescent="0.3">
      <c r="A17" s="28"/>
      <c r="B17" s="29"/>
      <c r="C17" s="9" t="s">
        <v>160</v>
      </c>
      <c r="D17" s="9">
        <v>296</v>
      </c>
      <c r="E17" s="9">
        <v>119</v>
      </c>
      <c r="F17" s="9">
        <v>22</v>
      </c>
      <c r="G17" s="9">
        <f t="shared" si="0"/>
        <v>415</v>
      </c>
      <c r="H17" s="7">
        <f>H15</f>
        <v>1392</v>
      </c>
      <c r="I17" s="8"/>
    </row>
    <row r="18" spans="1:9" ht="18.75" x14ac:dyDescent="0.25">
      <c r="A18" s="28" t="s">
        <v>123</v>
      </c>
      <c r="B18" s="27" t="s">
        <v>32</v>
      </c>
      <c r="C18" s="4" t="s">
        <v>77</v>
      </c>
      <c r="D18" s="4">
        <v>358</v>
      </c>
      <c r="E18" s="4">
        <v>151</v>
      </c>
      <c r="F18" s="4">
        <v>13</v>
      </c>
      <c r="G18" s="4">
        <f t="shared" si="0"/>
        <v>509</v>
      </c>
      <c r="H18" s="5">
        <f>SUM(G18:G20)</f>
        <v>1366</v>
      </c>
      <c r="I18" s="6">
        <f>H18/3</f>
        <v>455.33333333333331</v>
      </c>
    </row>
    <row r="19" spans="1:9" ht="18.75" x14ac:dyDescent="0.25">
      <c r="A19" s="28"/>
      <c r="B19" s="29"/>
      <c r="C19" s="4" t="s">
        <v>76</v>
      </c>
      <c r="D19" s="4">
        <v>310</v>
      </c>
      <c r="E19" s="4">
        <v>119</v>
      </c>
      <c r="F19" s="4">
        <v>14</v>
      </c>
      <c r="G19" s="4">
        <f t="shared" si="0"/>
        <v>429</v>
      </c>
      <c r="H19" s="7">
        <f>H18</f>
        <v>1366</v>
      </c>
      <c r="I19" s="8"/>
    </row>
    <row r="20" spans="1:9" ht="19.5" thickBot="1" x14ac:dyDescent="0.3">
      <c r="A20" s="28"/>
      <c r="B20" s="29"/>
      <c r="C20" s="9" t="s">
        <v>65</v>
      </c>
      <c r="D20" s="9">
        <v>308</v>
      </c>
      <c r="E20" s="9">
        <v>120</v>
      </c>
      <c r="F20" s="9">
        <v>16</v>
      </c>
      <c r="G20" s="9">
        <f t="shared" si="0"/>
        <v>428</v>
      </c>
      <c r="H20" s="7">
        <f>H18</f>
        <v>1366</v>
      </c>
      <c r="I20" s="8"/>
    </row>
    <row r="21" spans="1:9" ht="18.75" x14ac:dyDescent="0.25">
      <c r="A21" s="28" t="s">
        <v>124</v>
      </c>
      <c r="B21" s="27" t="s">
        <v>13</v>
      </c>
      <c r="C21" s="4" t="s">
        <v>137</v>
      </c>
      <c r="D21" s="4">
        <v>344</v>
      </c>
      <c r="E21" s="4">
        <v>160</v>
      </c>
      <c r="F21" s="4">
        <v>8</v>
      </c>
      <c r="G21" s="4">
        <f t="shared" si="0"/>
        <v>504</v>
      </c>
      <c r="H21" s="5">
        <f>SUM(G21:G23)</f>
        <v>1358</v>
      </c>
      <c r="I21" s="6">
        <f>H21/3</f>
        <v>452.66666666666669</v>
      </c>
    </row>
    <row r="22" spans="1:9" ht="18.75" x14ac:dyDescent="0.25">
      <c r="A22" s="28"/>
      <c r="B22" s="29"/>
      <c r="C22" s="4" t="s">
        <v>138</v>
      </c>
      <c r="D22" s="4">
        <v>329</v>
      </c>
      <c r="E22" s="4">
        <v>135</v>
      </c>
      <c r="F22" s="4">
        <v>12</v>
      </c>
      <c r="G22" s="4">
        <f t="shared" si="0"/>
        <v>464</v>
      </c>
      <c r="H22" s="7">
        <f>H21</f>
        <v>1358</v>
      </c>
      <c r="I22" s="8"/>
    </row>
    <row r="23" spans="1:9" ht="19.5" thickBot="1" x14ac:dyDescent="0.3">
      <c r="A23" s="28"/>
      <c r="B23" s="32"/>
      <c r="C23" s="9" t="s">
        <v>139</v>
      </c>
      <c r="D23" s="9">
        <v>281</v>
      </c>
      <c r="E23" s="9">
        <v>109</v>
      </c>
      <c r="F23" s="9">
        <v>23</v>
      </c>
      <c r="G23" s="9">
        <f t="shared" si="0"/>
        <v>390</v>
      </c>
      <c r="H23" s="10">
        <f>H21</f>
        <v>1358</v>
      </c>
      <c r="I23" s="11"/>
    </row>
    <row r="24" spans="1:9" ht="18.75" x14ac:dyDescent="0.25">
      <c r="A24" s="28" t="s">
        <v>168</v>
      </c>
      <c r="B24" s="27" t="s">
        <v>45</v>
      </c>
      <c r="C24" s="4" t="s">
        <v>109</v>
      </c>
      <c r="D24" s="4">
        <v>334</v>
      </c>
      <c r="E24" s="4">
        <v>156</v>
      </c>
      <c r="F24" s="4">
        <v>8</v>
      </c>
      <c r="G24" s="4">
        <f t="shared" si="0"/>
        <v>490</v>
      </c>
      <c r="H24" s="5">
        <f>SUM(G24:G26)</f>
        <v>1222</v>
      </c>
      <c r="I24" s="6">
        <f>H24/3</f>
        <v>407.33333333333331</v>
      </c>
    </row>
    <row r="25" spans="1:9" ht="18.75" x14ac:dyDescent="0.25">
      <c r="A25" s="28"/>
      <c r="B25" s="29"/>
      <c r="C25" s="4" t="s">
        <v>110</v>
      </c>
      <c r="D25" s="4">
        <v>332</v>
      </c>
      <c r="E25" s="4">
        <v>129</v>
      </c>
      <c r="F25" s="4">
        <v>18</v>
      </c>
      <c r="G25" s="4">
        <f t="shared" si="0"/>
        <v>461</v>
      </c>
      <c r="H25" s="7">
        <f>H24</f>
        <v>1222</v>
      </c>
      <c r="I25" s="8"/>
    </row>
    <row r="26" spans="1:9" ht="19.5" thickBot="1" x14ac:dyDescent="0.3">
      <c r="A26" s="28"/>
      <c r="B26" s="32"/>
      <c r="C26" s="9" t="s">
        <v>111</v>
      </c>
      <c r="D26" s="9">
        <v>206</v>
      </c>
      <c r="E26" s="9">
        <v>65</v>
      </c>
      <c r="F26" s="9">
        <v>44</v>
      </c>
      <c r="G26" s="9">
        <f t="shared" si="0"/>
        <v>271</v>
      </c>
      <c r="H26" s="10">
        <f>H24</f>
        <v>1222</v>
      </c>
      <c r="I26" s="11"/>
    </row>
    <row r="27" spans="1:9" x14ac:dyDescent="0.25">
      <c r="C27" s="33"/>
      <c r="D27" s="33"/>
      <c r="E27" s="33"/>
      <c r="F27" s="33"/>
      <c r="G27" s="33"/>
      <c r="I27" s="34"/>
    </row>
    <row r="28" spans="1:9" x14ac:dyDescent="0.25">
      <c r="C28" s="33"/>
      <c r="D28" s="33"/>
      <c r="E28" s="33"/>
      <c r="F28" s="33"/>
      <c r="G28" s="33"/>
      <c r="I28" s="34"/>
    </row>
    <row r="29" spans="1:9" x14ac:dyDescent="0.25">
      <c r="C29" s="33"/>
      <c r="D29" s="33"/>
      <c r="E29" s="33"/>
      <c r="F29" s="33"/>
      <c r="G29" s="33"/>
      <c r="I29" s="34"/>
    </row>
    <row r="30" spans="1:9" x14ac:dyDescent="0.25">
      <c r="C30" s="33"/>
      <c r="D30" s="33"/>
      <c r="E30" s="33"/>
      <c r="F30" s="33"/>
      <c r="G30" s="33"/>
      <c r="I30" s="34"/>
    </row>
    <row r="31" spans="1:9" x14ac:dyDescent="0.25">
      <c r="C31" s="33"/>
      <c r="D31" s="33"/>
      <c r="E31" s="33"/>
      <c r="F31" s="33"/>
      <c r="G31" s="33"/>
      <c r="I31" s="34"/>
    </row>
    <row r="32" spans="1:9" x14ac:dyDescent="0.25">
      <c r="C32" s="33"/>
      <c r="D32" s="33"/>
      <c r="E32" s="33"/>
      <c r="F32" s="33"/>
      <c r="G32" s="33"/>
      <c r="I32" s="34"/>
    </row>
    <row r="33" spans="3:9" x14ac:dyDescent="0.25">
      <c r="C33" s="33"/>
      <c r="D33" s="33"/>
      <c r="E33" s="33"/>
      <c r="F33" s="33"/>
      <c r="G33" s="33"/>
      <c r="I33" s="34"/>
    </row>
    <row r="34" spans="3:9" x14ac:dyDescent="0.25">
      <c r="C34" s="33"/>
      <c r="D34" s="33"/>
      <c r="E34" s="33"/>
      <c r="F34" s="33"/>
      <c r="G34" s="33"/>
      <c r="I34" s="34"/>
    </row>
    <row r="35" spans="3:9" x14ac:dyDescent="0.25">
      <c r="C35" s="33"/>
      <c r="D35" s="33"/>
      <c r="E35" s="33"/>
      <c r="F35" s="33"/>
      <c r="G35" s="33"/>
      <c r="I35" s="34"/>
    </row>
    <row r="36" spans="3:9" x14ac:dyDescent="0.25">
      <c r="C36" s="33"/>
      <c r="D36" s="33"/>
      <c r="E36" s="33"/>
      <c r="F36" s="33"/>
      <c r="G36" s="33"/>
      <c r="I36" s="34"/>
    </row>
    <row r="37" spans="3:9" x14ac:dyDescent="0.25">
      <c r="C37" s="33"/>
      <c r="D37" s="33"/>
      <c r="E37" s="33"/>
      <c r="F37" s="33"/>
      <c r="G37" s="33"/>
      <c r="I37" s="34"/>
    </row>
    <row r="38" spans="3:9" x14ac:dyDescent="0.25">
      <c r="C38" s="33"/>
      <c r="D38" s="33"/>
      <c r="E38" s="33"/>
      <c r="F38" s="33"/>
      <c r="G38" s="33"/>
      <c r="I38" s="34"/>
    </row>
    <row r="39" spans="3:9" x14ac:dyDescent="0.25">
      <c r="C39" s="33"/>
      <c r="D39" s="33"/>
      <c r="E39" s="33"/>
      <c r="F39" s="33"/>
      <c r="G39" s="33"/>
      <c r="I39" s="34"/>
    </row>
    <row r="40" spans="3:9" x14ac:dyDescent="0.25">
      <c r="C40" s="33"/>
      <c r="D40" s="33"/>
      <c r="E40" s="33"/>
      <c r="F40" s="33"/>
      <c r="G40" s="33"/>
      <c r="I40" s="34"/>
    </row>
    <row r="41" spans="3:9" x14ac:dyDescent="0.25">
      <c r="C41" s="33"/>
      <c r="D41" s="33"/>
      <c r="E41" s="33"/>
      <c r="F41" s="33"/>
      <c r="G41" s="33"/>
      <c r="I41" s="34"/>
    </row>
    <row r="42" spans="3:9" x14ac:dyDescent="0.25">
      <c r="C42" s="33"/>
      <c r="D42" s="33"/>
      <c r="E42" s="33"/>
      <c r="F42" s="33"/>
      <c r="G42" s="33"/>
      <c r="I42" s="34"/>
    </row>
    <row r="43" spans="3:9" x14ac:dyDescent="0.25">
      <c r="C43" s="33"/>
      <c r="D43" s="33"/>
      <c r="E43" s="33"/>
      <c r="F43" s="33"/>
      <c r="G43" s="33"/>
      <c r="I43" s="34"/>
    </row>
    <row r="44" spans="3:9" x14ac:dyDescent="0.25">
      <c r="C44" s="33"/>
      <c r="D44" s="33"/>
      <c r="E44" s="33"/>
      <c r="F44" s="33"/>
      <c r="G44" s="33"/>
      <c r="I44" s="34"/>
    </row>
    <row r="45" spans="3:9" x14ac:dyDescent="0.25">
      <c r="C45" s="33"/>
      <c r="D45" s="33"/>
      <c r="E45" s="33"/>
      <c r="F45" s="33"/>
      <c r="G45" s="33"/>
      <c r="I45" s="34"/>
    </row>
    <row r="46" spans="3:9" x14ac:dyDescent="0.25">
      <c r="C46" s="33"/>
      <c r="D46" s="33"/>
      <c r="E46" s="33"/>
      <c r="F46" s="33"/>
      <c r="G46" s="33"/>
      <c r="I46" s="34"/>
    </row>
    <row r="47" spans="3:9" x14ac:dyDescent="0.25">
      <c r="C47" s="33"/>
      <c r="D47" s="33"/>
      <c r="E47" s="33"/>
      <c r="F47" s="33"/>
      <c r="G47" s="33"/>
      <c r="I47" s="34"/>
    </row>
    <row r="48" spans="3:9" x14ac:dyDescent="0.25">
      <c r="C48" s="33"/>
      <c r="D48" s="33"/>
      <c r="E48" s="33"/>
      <c r="F48" s="33"/>
      <c r="G48" s="33"/>
      <c r="I48" s="34"/>
    </row>
    <row r="49" spans="3:9" x14ac:dyDescent="0.25">
      <c r="C49" s="33"/>
      <c r="D49" s="33"/>
      <c r="E49" s="33"/>
      <c r="F49" s="33"/>
      <c r="G49" s="33"/>
      <c r="I49" s="34"/>
    </row>
    <row r="50" spans="3:9" x14ac:dyDescent="0.25">
      <c r="C50" s="33"/>
      <c r="D50" s="33"/>
      <c r="E50" s="33"/>
      <c r="F50" s="33"/>
      <c r="G50" s="33"/>
      <c r="I50" s="34"/>
    </row>
    <row r="51" spans="3:9" x14ac:dyDescent="0.25">
      <c r="C51" s="33"/>
      <c r="D51" s="33"/>
      <c r="E51" s="33"/>
      <c r="F51" s="33"/>
      <c r="G51" s="33"/>
      <c r="I51" s="34"/>
    </row>
    <row r="52" spans="3:9" x14ac:dyDescent="0.25">
      <c r="C52" s="33"/>
      <c r="D52" s="33"/>
      <c r="E52" s="33"/>
      <c r="F52" s="33"/>
      <c r="G52" s="33"/>
      <c r="I52" s="34"/>
    </row>
    <row r="53" spans="3:9" x14ac:dyDescent="0.25">
      <c r="C53" s="33"/>
      <c r="D53" s="33"/>
      <c r="E53" s="33"/>
      <c r="F53" s="33"/>
      <c r="G53" s="33"/>
      <c r="I53" s="34"/>
    </row>
    <row r="54" spans="3:9" x14ac:dyDescent="0.25">
      <c r="C54" s="33"/>
      <c r="D54" s="33"/>
      <c r="E54" s="33"/>
      <c r="F54" s="33"/>
      <c r="G54" s="33"/>
      <c r="I54" s="34"/>
    </row>
    <row r="55" spans="3:9" x14ac:dyDescent="0.25">
      <c r="C55" s="33"/>
      <c r="D55" s="33"/>
      <c r="E55" s="33"/>
      <c r="F55" s="33"/>
      <c r="G55" s="33"/>
      <c r="I55" s="34"/>
    </row>
    <row r="56" spans="3:9" x14ac:dyDescent="0.25">
      <c r="C56" s="33"/>
      <c r="D56" s="33"/>
      <c r="E56" s="33"/>
      <c r="F56" s="33"/>
      <c r="G56" s="33"/>
      <c r="I56" s="34"/>
    </row>
    <row r="57" spans="3:9" x14ac:dyDescent="0.25">
      <c r="C57" s="33"/>
      <c r="D57" s="33"/>
      <c r="E57" s="33"/>
      <c r="F57" s="33"/>
      <c r="G57" s="33"/>
      <c r="I57" s="34"/>
    </row>
    <row r="58" spans="3:9" x14ac:dyDescent="0.25">
      <c r="C58" s="33"/>
      <c r="D58" s="33"/>
      <c r="E58" s="33"/>
      <c r="F58" s="33"/>
      <c r="G58" s="33"/>
      <c r="I58" s="34"/>
    </row>
    <row r="59" spans="3:9" x14ac:dyDescent="0.25">
      <c r="C59" s="33"/>
      <c r="D59" s="33"/>
      <c r="E59" s="33"/>
      <c r="F59" s="33"/>
      <c r="G59" s="33"/>
      <c r="I59" s="34"/>
    </row>
    <row r="60" spans="3:9" x14ac:dyDescent="0.25">
      <c r="C60" s="33"/>
      <c r="D60" s="33"/>
      <c r="E60" s="33"/>
      <c r="F60" s="33"/>
      <c r="G60" s="33"/>
      <c r="I60" s="34"/>
    </row>
    <row r="61" spans="3:9" x14ac:dyDescent="0.25">
      <c r="C61" s="33"/>
      <c r="D61" s="33"/>
      <c r="E61" s="33"/>
      <c r="F61" s="33"/>
      <c r="G61" s="33"/>
      <c r="I61" s="34"/>
    </row>
    <row r="62" spans="3:9" x14ac:dyDescent="0.25">
      <c r="I62" s="34"/>
    </row>
    <row r="63" spans="3:9" x14ac:dyDescent="0.25">
      <c r="I63" s="34"/>
    </row>
    <row r="64" spans="3:9" x14ac:dyDescent="0.25">
      <c r="I64" s="34"/>
    </row>
    <row r="65" spans="9:9" x14ac:dyDescent="0.25">
      <c r="I65" s="34"/>
    </row>
    <row r="66" spans="9:9" x14ac:dyDescent="0.25">
      <c r="I66" s="34"/>
    </row>
    <row r="67" spans="9:9" x14ac:dyDescent="0.25">
      <c r="I67" s="34"/>
    </row>
    <row r="68" spans="9:9" x14ac:dyDescent="0.25">
      <c r="I68" s="34"/>
    </row>
    <row r="69" spans="9:9" x14ac:dyDescent="0.25">
      <c r="I69" s="34"/>
    </row>
    <row r="70" spans="9:9" x14ac:dyDescent="0.25">
      <c r="I70" s="34"/>
    </row>
    <row r="71" spans="9:9" x14ac:dyDescent="0.25">
      <c r="I71" s="34"/>
    </row>
    <row r="72" spans="9:9" x14ac:dyDescent="0.25">
      <c r="I72" s="34"/>
    </row>
    <row r="73" spans="9:9" x14ac:dyDescent="0.25">
      <c r="I73" s="34"/>
    </row>
    <row r="74" spans="9:9" x14ac:dyDescent="0.25">
      <c r="I74" s="34"/>
    </row>
    <row r="75" spans="9:9" x14ac:dyDescent="0.25">
      <c r="I75" s="34"/>
    </row>
    <row r="76" spans="9:9" x14ac:dyDescent="0.25">
      <c r="I76" s="34"/>
    </row>
    <row r="77" spans="9:9" x14ac:dyDescent="0.25">
      <c r="I77" s="34"/>
    </row>
    <row r="78" spans="9:9" x14ac:dyDescent="0.25">
      <c r="I78" s="34"/>
    </row>
    <row r="79" spans="9:9" x14ac:dyDescent="0.25">
      <c r="I79" s="34"/>
    </row>
    <row r="80" spans="9:9" x14ac:dyDescent="0.25">
      <c r="I80" s="34"/>
    </row>
    <row r="81" spans="9:9" x14ac:dyDescent="0.25">
      <c r="I81" s="34"/>
    </row>
    <row r="82" spans="9:9" x14ac:dyDescent="0.25">
      <c r="I82" s="34"/>
    </row>
    <row r="83" spans="9:9" x14ac:dyDescent="0.25">
      <c r="I83" s="34"/>
    </row>
    <row r="84" spans="9:9" x14ac:dyDescent="0.25">
      <c r="I84" s="34"/>
    </row>
    <row r="85" spans="9:9" x14ac:dyDescent="0.25">
      <c r="I85" s="34"/>
    </row>
    <row r="86" spans="9:9" x14ac:dyDescent="0.25">
      <c r="I86" s="34"/>
    </row>
    <row r="87" spans="9:9" x14ac:dyDescent="0.25">
      <c r="I87" s="34"/>
    </row>
    <row r="88" spans="9:9" x14ac:dyDescent="0.25">
      <c r="I88" s="34"/>
    </row>
    <row r="89" spans="9:9" x14ac:dyDescent="0.25">
      <c r="I89" s="34"/>
    </row>
    <row r="90" spans="9:9" x14ac:dyDescent="0.25">
      <c r="I90" s="34"/>
    </row>
    <row r="91" spans="9:9" x14ac:dyDescent="0.25">
      <c r="I91" s="34"/>
    </row>
    <row r="92" spans="9:9" x14ac:dyDescent="0.25">
      <c r="I92" s="34"/>
    </row>
    <row r="93" spans="9:9" x14ac:dyDescent="0.25">
      <c r="I93" s="34"/>
    </row>
    <row r="94" spans="9:9" x14ac:dyDescent="0.25">
      <c r="I94" s="34"/>
    </row>
    <row r="95" spans="9:9" x14ac:dyDescent="0.25">
      <c r="I95" s="34"/>
    </row>
    <row r="96" spans="9:9" x14ac:dyDescent="0.25">
      <c r="I96" s="34"/>
    </row>
    <row r="97" spans="9:9" x14ac:dyDescent="0.25">
      <c r="I97" s="34"/>
    </row>
    <row r="98" spans="9:9" x14ac:dyDescent="0.25">
      <c r="I98" s="34"/>
    </row>
    <row r="99" spans="9:9" x14ac:dyDescent="0.25">
      <c r="I99" s="34"/>
    </row>
    <row r="100" spans="9:9" x14ac:dyDescent="0.25">
      <c r="I100" s="34"/>
    </row>
    <row r="101" spans="9:9" x14ac:dyDescent="0.25">
      <c r="I101" s="34"/>
    </row>
    <row r="102" spans="9:9" x14ac:dyDescent="0.25">
      <c r="I102" s="34"/>
    </row>
    <row r="103" spans="9:9" x14ac:dyDescent="0.25">
      <c r="I103" s="34"/>
    </row>
    <row r="104" spans="9:9" x14ac:dyDescent="0.25">
      <c r="I104" s="34"/>
    </row>
    <row r="105" spans="9:9" x14ac:dyDescent="0.25">
      <c r="I105" s="34"/>
    </row>
    <row r="106" spans="9:9" x14ac:dyDescent="0.25">
      <c r="I106" s="34"/>
    </row>
    <row r="107" spans="9:9" x14ac:dyDescent="0.25">
      <c r="I107" s="34"/>
    </row>
    <row r="108" spans="9:9" x14ac:dyDescent="0.25">
      <c r="I108" s="34"/>
    </row>
    <row r="109" spans="9:9" x14ac:dyDescent="0.25">
      <c r="I109" s="34"/>
    </row>
    <row r="110" spans="9:9" x14ac:dyDescent="0.25">
      <c r="I110" s="34"/>
    </row>
    <row r="111" spans="9:9" x14ac:dyDescent="0.25">
      <c r="I111" s="34"/>
    </row>
    <row r="112" spans="9:9" x14ac:dyDescent="0.25">
      <c r="I112" s="34"/>
    </row>
    <row r="113" spans="9:9" x14ac:dyDescent="0.25">
      <c r="I113" s="34"/>
    </row>
    <row r="114" spans="9:9" x14ac:dyDescent="0.25">
      <c r="I114" s="34"/>
    </row>
    <row r="115" spans="9:9" x14ac:dyDescent="0.25">
      <c r="I115" s="34"/>
    </row>
    <row r="116" spans="9:9" x14ac:dyDescent="0.25">
      <c r="I116" s="34"/>
    </row>
    <row r="117" spans="9:9" x14ac:dyDescent="0.25">
      <c r="I117" s="34"/>
    </row>
    <row r="118" spans="9:9" x14ac:dyDescent="0.25">
      <c r="I118" s="34"/>
    </row>
    <row r="119" spans="9:9" x14ac:dyDescent="0.25">
      <c r="I119" s="34"/>
    </row>
    <row r="120" spans="9:9" x14ac:dyDescent="0.25">
      <c r="I120" s="34"/>
    </row>
    <row r="121" spans="9:9" x14ac:dyDescent="0.25">
      <c r="I121" s="34"/>
    </row>
    <row r="122" spans="9:9" x14ac:dyDescent="0.25">
      <c r="I122" s="34"/>
    </row>
    <row r="123" spans="9:9" x14ac:dyDescent="0.25">
      <c r="I123" s="34"/>
    </row>
    <row r="124" spans="9:9" x14ac:dyDescent="0.25">
      <c r="I124" s="34"/>
    </row>
    <row r="125" spans="9:9" x14ac:dyDescent="0.25">
      <c r="I125" s="34"/>
    </row>
    <row r="126" spans="9:9" x14ac:dyDescent="0.25">
      <c r="I126" s="34"/>
    </row>
    <row r="127" spans="9:9" x14ac:dyDescent="0.25">
      <c r="I127" s="34"/>
    </row>
    <row r="128" spans="9:9" x14ac:dyDescent="0.25">
      <c r="I128" s="34"/>
    </row>
    <row r="129" spans="9:9" x14ac:dyDescent="0.25">
      <c r="I129" s="34"/>
    </row>
    <row r="130" spans="9:9" x14ac:dyDescent="0.25">
      <c r="I130" s="34"/>
    </row>
    <row r="131" spans="9:9" x14ac:dyDescent="0.25">
      <c r="I131" s="34"/>
    </row>
    <row r="132" spans="9:9" x14ac:dyDescent="0.25">
      <c r="I132" s="34"/>
    </row>
    <row r="133" spans="9:9" x14ac:dyDescent="0.25">
      <c r="I133" s="34"/>
    </row>
    <row r="134" spans="9:9" x14ac:dyDescent="0.25">
      <c r="I134" s="34"/>
    </row>
    <row r="135" spans="9:9" x14ac:dyDescent="0.25">
      <c r="I135" s="34"/>
    </row>
    <row r="136" spans="9:9" x14ac:dyDescent="0.25">
      <c r="I136" s="34"/>
    </row>
    <row r="137" spans="9:9" x14ac:dyDescent="0.25">
      <c r="I137" s="34"/>
    </row>
    <row r="138" spans="9:9" x14ac:dyDescent="0.25">
      <c r="I138" s="34"/>
    </row>
    <row r="139" spans="9:9" x14ac:dyDescent="0.25">
      <c r="I139" s="34"/>
    </row>
    <row r="140" spans="9:9" x14ac:dyDescent="0.25">
      <c r="I140" s="34"/>
    </row>
    <row r="141" spans="9:9" x14ac:dyDescent="0.25">
      <c r="I141" s="34"/>
    </row>
    <row r="142" spans="9:9" x14ac:dyDescent="0.25">
      <c r="I142" s="34"/>
    </row>
    <row r="143" spans="9:9" x14ac:dyDescent="0.25">
      <c r="I143" s="34"/>
    </row>
    <row r="144" spans="9:9" x14ac:dyDescent="0.25">
      <c r="I144" s="34"/>
    </row>
    <row r="145" spans="9:9" x14ac:dyDescent="0.25">
      <c r="I145" s="34"/>
    </row>
    <row r="146" spans="9:9" x14ac:dyDescent="0.25">
      <c r="I146" s="34"/>
    </row>
    <row r="147" spans="9:9" x14ac:dyDescent="0.25">
      <c r="I147" s="34"/>
    </row>
    <row r="148" spans="9:9" x14ac:dyDescent="0.25">
      <c r="I148" s="34"/>
    </row>
    <row r="149" spans="9:9" x14ac:dyDescent="0.25">
      <c r="I149" s="34"/>
    </row>
    <row r="150" spans="9:9" x14ac:dyDescent="0.25">
      <c r="I150" s="34"/>
    </row>
    <row r="151" spans="9:9" x14ac:dyDescent="0.25">
      <c r="I151" s="34"/>
    </row>
    <row r="152" spans="9:9" x14ac:dyDescent="0.25">
      <c r="I152" s="34"/>
    </row>
    <row r="153" spans="9:9" x14ac:dyDescent="0.25">
      <c r="I153" s="34"/>
    </row>
    <row r="154" spans="9:9" x14ac:dyDescent="0.25">
      <c r="I154" s="34"/>
    </row>
    <row r="155" spans="9:9" x14ac:dyDescent="0.25">
      <c r="I155" s="34"/>
    </row>
    <row r="156" spans="9:9" x14ac:dyDescent="0.25">
      <c r="I156" s="34"/>
    </row>
    <row r="157" spans="9:9" x14ac:dyDescent="0.25">
      <c r="I157" s="34"/>
    </row>
    <row r="158" spans="9:9" x14ac:dyDescent="0.25">
      <c r="I158" s="34"/>
    </row>
    <row r="159" spans="9:9" x14ac:dyDescent="0.25">
      <c r="I159" s="34"/>
    </row>
    <row r="160" spans="9:9" x14ac:dyDescent="0.25">
      <c r="I160" s="34"/>
    </row>
    <row r="161" spans="9:9" x14ac:dyDescent="0.25">
      <c r="I161" s="34"/>
    </row>
    <row r="162" spans="9:9" x14ac:dyDescent="0.25">
      <c r="I162" s="34"/>
    </row>
    <row r="163" spans="9:9" x14ac:dyDescent="0.25">
      <c r="I163" s="34"/>
    </row>
    <row r="164" spans="9:9" x14ac:dyDescent="0.25">
      <c r="I164" s="34"/>
    </row>
    <row r="165" spans="9:9" x14ac:dyDescent="0.25">
      <c r="I165" s="34"/>
    </row>
    <row r="166" spans="9:9" x14ac:dyDescent="0.25">
      <c r="I166" s="34"/>
    </row>
    <row r="167" spans="9:9" x14ac:dyDescent="0.25">
      <c r="I167" s="34"/>
    </row>
    <row r="168" spans="9:9" x14ac:dyDescent="0.25">
      <c r="I168" s="34"/>
    </row>
    <row r="169" spans="9:9" x14ac:dyDescent="0.25">
      <c r="I169" s="34"/>
    </row>
    <row r="170" spans="9:9" x14ac:dyDescent="0.25">
      <c r="I170" s="34"/>
    </row>
    <row r="171" spans="9:9" x14ac:dyDescent="0.25">
      <c r="I171" s="34"/>
    </row>
    <row r="172" spans="9:9" x14ac:dyDescent="0.25">
      <c r="I172" s="34"/>
    </row>
    <row r="173" spans="9:9" x14ac:dyDescent="0.25">
      <c r="I173" s="34"/>
    </row>
    <row r="174" spans="9:9" x14ac:dyDescent="0.25">
      <c r="I174" s="34"/>
    </row>
    <row r="175" spans="9:9" x14ac:dyDescent="0.25">
      <c r="I175" s="34"/>
    </row>
    <row r="176" spans="9:9" x14ac:dyDescent="0.25">
      <c r="I176" s="34"/>
    </row>
    <row r="177" spans="9:9" x14ac:dyDescent="0.25">
      <c r="I177" s="34"/>
    </row>
    <row r="178" spans="9:9" x14ac:dyDescent="0.25">
      <c r="I178" s="34"/>
    </row>
    <row r="179" spans="9:9" x14ac:dyDescent="0.25">
      <c r="I179" s="34"/>
    </row>
    <row r="180" spans="9:9" x14ac:dyDescent="0.25">
      <c r="I180" s="34"/>
    </row>
    <row r="181" spans="9:9" x14ac:dyDescent="0.25">
      <c r="I181" s="34"/>
    </row>
    <row r="182" spans="9:9" x14ac:dyDescent="0.25">
      <c r="I182" s="34"/>
    </row>
    <row r="183" spans="9:9" x14ac:dyDescent="0.25">
      <c r="I183" s="34"/>
    </row>
    <row r="184" spans="9:9" x14ac:dyDescent="0.25">
      <c r="I184" s="34"/>
    </row>
    <row r="185" spans="9:9" x14ac:dyDescent="0.25">
      <c r="I185" s="34"/>
    </row>
    <row r="186" spans="9:9" x14ac:dyDescent="0.25">
      <c r="I186" s="34"/>
    </row>
    <row r="187" spans="9:9" x14ac:dyDescent="0.25">
      <c r="I187" s="34"/>
    </row>
    <row r="188" spans="9:9" x14ac:dyDescent="0.25">
      <c r="I188" s="34"/>
    </row>
    <row r="189" spans="9:9" x14ac:dyDescent="0.25">
      <c r="I189" s="34"/>
    </row>
    <row r="190" spans="9:9" x14ac:dyDescent="0.25">
      <c r="I190" s="34"/>
    </row>
    <row r="191" spans="9:9" x14ac:dyDescent="0.25">
      <c r="I191" s="34"/>
    </row>
    <row r="192" spans="9:9" x14ac:dyDescent="0.25">
      <c r="I192" s="34"/>
    </row>
    <row r="193" spans="9:9" x14ac:dyDescent="0.25">
      <c r="I193" s="34"/>
    </row>
    <row r="194" spans="9:9" x14ac:dyDescent="0.25">
      <c r="I194" s="34"/>
    </row>
    <row r="195" spans="9:9" x14ac:dyDescent="0.25">
      <c r="I195" s="34"/>
    </row>
    <row r="196" spans="9:9" x14ac:dyDescent="0.25">
      <c r="I196" s="34"/>
    </row>
    <row r="197" spans="9:9" x14ac:dyDescent="0.25">
      <c r="I197" s="34"/>
    </row>
    <row r="198" spans="9:9" x14ac:dyDescent="0.25">
      <c r="I198" s="34"/>
    </row>
    <row r="199" spans="9:9" x14ac:dyDescent="0.25">
      <c r="I199" s="34"/>
    </row>
    <row r="200" spans="9:9" x14ac:dyDescent="0.25">
      <c r="I200" s="34"/>
    </row>
    <row r="201" spans="9:9" x14ac:dyDescent="0.25">
      <c r="I201" s="34"/>
    </row>
    <row r="202" spans="9:9" x14ac:dyDescent="0.25">
      <c r="I202" s="34"/>
    </row>
    <row r="203" spans="9:9" x14ac:dyDescent="0.25">
      <c r="I203" s="34"/>
    </row>
    <row r="204" spans="9:9" x14ac:dyDescent="0.25">
      <c r="I204" s="34"/>
    </row>
    <row r="205" spans="9:9" x14ac:dyDescent="0.25">
      <c r="I205" s="34"/>
    </row>
    <row r="206" spans="9:9" x14ac:dyDescent="0.25">
      <c r="I206" s="34"/>
    </row>
    <row r="207" spans="9:9" x14ac:dyDescent="0.25">
      <c r="I207" s="34"/>
    </row>
    <row r="208" spans="9:9" x14ac:dyDescent="0.25">
      <c r="I208" s="34"/>
    </row>
    <row r="209" spans="9:9" x14ac:dyDescent="0.25">
      <c r="I209" s="34"/>
    </row>
    <row r="210" spans="9:9" x14ac:dyDescent="0.25">
      <c r="I210" s="34"/>
    </row>
    <row r="211" spans="9:9" x14ac:dyDescent="0.25">
      <c r="I211" s="34"/>
    </row>
    <row r="212" spans="9:9" x14ac:dyDescent="0.25">
      <c r="I212" s="34"/>
    </row>
    <row r="213" spans="9:9" x14ac:dyDescent="0.25">
      <c r="I213" s="34"/>
    </row>
    <row r="214" spans="9:9" x14ac:dyDescent="0.25">
      <c r="I214" s="34"/>
    </row>
    <row r="215" spans="9:9" x14ac:dyDescent="0.25">
      <c r="I215" s="34"/>
    </row>
    <row r="216" spans="9:9" x14ac:dyDescent="0.25">
      <c r="I216" s="34"/>
    </row>
    <row r="217" spans="9:9" x14ac:dyDescent="0.25">
      <c r="I217" s="34"/>
    </row>
    <row r="218" spans="9:9" x14ac:dyDescent="0.25">
      <c r="I218" s="34"/>
    </row>
    <row r="219" spans="9:9" x14ac:dyDescent="0.25">
      <c r="I219" s="34"/>
    </row>
    <row r="220" spans="9:9" x14ac:dyDescent="0.25">
      <c r="I220" s="34"/>
    </row>
    <row r="221" spans="9:9" x14ac:dyDescent="0.25">
      <c r="I221" s="34"/>
    </row>
    <row r="222" spans="9:9" x14ac:dyDescent="0.25">
      <c r="I222" s="34"/>
    </row>
    <row r="223" spans="9:9" x14ac:dyDescent="0.25">
      <c r="I223" s="34"/>
    </row>
    <row r="224" spans="9:9" x14ac:dyDescent="0.25">
      <c r="I224" s="34"/>
    </row>
    <row r="225" spans="9:9" x14ac:dyDescent="0.25">
      <c r="I225" s="34"/>
    </row>
    <row r="226" spans="9:9" x14ac:dyDescent="0.25">
      <c r="I226" s="34"/>
    </row>
    <row r="227" spans="9:9" x14ac:dyDescent="0.25">
      <c r="I227" s="34"/>
    </row>
    <row r="228" spans="9:9" x14ac:dyDescent="0.25">
      <c r="I228" s="34"/>
    </row>
    <row r="229" spans="9:9" x14ac:dyDescent="0.25">
      <c r="I229" s="34"/>
    </row>
    <row r="230" spans="9:9" x14ac:dyDescent="0.25">
      <c r="I230" s="34"/>
    </row>
    <row r="231" spans="9:9" x14ac:dyDescent="0.25">
      <c r="I231" s="34"/>
    </row>
    <row r="232" spans="9:9" x14ac:dyDescent="0.25">
      <c r="I232" s="34"/>
    </row>
    <row r="233" spans="9:9" x14ac:dyDescent="0.25">
      <c r="I233" s="34"/>
    </row>
    <row r="234" spans="9:9" x14ac:dyDescent="0.25">
      <c r="I234" s="34"/>
    </row>
    <row r="235" spans="9:9" x14ac:dyDescent="0.25">
      <c r="I235" s="34"/>
    </row>
    <row r="236" spans="9:9" x14ac:dyDescent="0.25">
      <c r="I236" s="34"/>
    </row>
    <row r="237" spans="9:9" x14ac:dyDescent="0.25">
      <c r="I237" s="34"/>
    </row>
    <row r="238" spans="9:9" x14ac:dyDescent="0.25">
      <c r="I238" s="34"/>
    </row>
    <row r="239" spans="9:9" x14ac:dyDescent="0.25">
      <c r="I239" s="34"/>
    </row>
    <row r="240" spans="9:9" x14ac:dyDescent="0.25">
      <c r="I240" s="34"/>
    </row>
    <row r="241" spans="9:9" x14ac:dyDescent="0.25">
      <c r="I241" s="34"/>
    </row>
    <row r="242" spans="9:9" x14ac:dyDescent="0.25">
      <c r="I242" s="34"/>
    </row>
    <row r="243" spans="9:9" x14ac:dyDescent="0.25">
      <c r="I243" s="34"/>
    </row>
    <row r="244" spans="9:9" x14ac:dyDescent="0.25">
      <c r="I244" s="34"/>
    </row>
    <row r="245" spans="9:9" x14ac:dyDescent="0.25">
      <c r="I245" s="34"/>
    </row>
    <row r="246" spans="9:9" x14ac:dyDescent="0.25">
      <c r="I246" s="34"/>
    </row>
    <row r="247" spans="9:9" x14ac:dyDescent="0.25">
      <c r="I247" s="34"/>
    </row>
    <row r="248" spans="9:9" x14ac:dyDescent="0.25">
      <c r="I248" s="34"/>
    </row>
    <row r="249" spans="9:9" x14ac:dyDescent="0.25">
      <c r="I249" s="34"/>
    </row>
    <row r="250" spans="9:9" x14ac:dyDescent="0.25">
      <c r="I250" s="34"/>
    </row>
    <row r="251" spans="9:9" x14ac:dyDescent="0.25">
      <c r="I251" s="34"/>
    </row>
    <row r="252" spans="9:9" x14ac:dyDescent="0.25">
      <c r="I252" s="34"/>
    </row>
    <row r="253" spans="9:9" x14ac:dyDescent="0.25">
      <c r="I253" s="34"/>
    </row>
    <row r="254" spans="9:9" x14ac:dyDescent="0.25">
      <c r="I254" s="34"/>
    </row>
    <row r="255" spans="9:9" x14ac:dyDescent="0.25">
      <c r="I255" s="34"/>
    </row>
    <row r="256" spans="9:9" x14ac:dyDescent="0.25">
      <c r="I256" s="34"/>
    </row>
    <row r="257" spans="9:9" x14ac:dyDescent="0.25">
      <c r="I257" s="34"/>
    </row>
    <row r="258" spans="9:9" x14ac:dyDescent="0.25">
      <c r="I258" s="34"/>
    </row>
    <row r="259" spans="9:9" x14ac:dyDescent="0.25">
      <c r="I259" s="34"/>
    </row>
    <row r="260" spans="9:9" x14ac:dyDescent="0.25">
      <c r="I260" s="34"/>
    </row>
    <row r="261" spans="9:9" x14ac:dyDescent="0.25">
      <c r="I261" s="34"/>
    </row>
    <row r="262" spans="9:9" x14ac:dyDescent="0.25">
      <c r="I262" s="34"/>
    </row>
    <row r="263" spans="9:9" x14ac:dyDescent="0.25">
      <c r="I263" s="34"/>
    </row>
    <row r="264" spans="9:9" x14ac:dyDescent="0.25">
      <c r="I264" s="34"/>
    </row>
    <row r="265" spans="9:9" x14ac:dyDescent="0.25">
      <c r="I265" s="34"/>
    </row>
    <row r="266" spans="9:9" x14ac:dyDescent="0.25">
      <c r="I266" s="34"/>
    </row>
    <row r="267" spans="9:9" x14ac:dyDescent="0.25">
      <c r="I267" s="34"/>
    </row>
    <row r="268" spans="9:9" x14ac:dyDescent="0.25">
      <c r="I268" s="34"/>
    </row>
    <row r="269" spans="9:9" x14ac:dyDescent="0.25">
      <c r="I269" s="34"/>
    </row>
    <row r="270" spans="9:9" x14ac:dyDescent="0.25">
      <c r="I270" s="34"/>
    </row>
    <row r="271" spans="9:9" x14ac:dyDescent="0.25">
      <c r="I271" s="34"/>
    </row>
    <row r="272" spans="9:9" x14ac:dyDescent="0.25">
      <c r="I272" s="34"/>
    </row>
    <row r="273" spans="9:9" x14ac:dyDescent="0.25">
      <c r="I273" s="34"/>
    </row>
    <row r="274" spans="9:9" x14ac:dyDescent="0.25">
      <c r="I274" s="34"/>
    </row>
    <row r="275" spans="9:9" x14ac:dyDescent="0.25">
      <c r="I275" s="34"/>
    </row>
    <row r="276" spans="9:9" x14ac:dyDescent="0.25">
      <c r="I276" s="34"/>
    </row>
    <row r="277" spans="9:9" x14ac:dyDescent="0.25">
      <c r="I277" s="34"/>
    </row>
    <row r="278" spans="9:9" x14ac:dyDescent="0.25">
      <c r="I278" s="34"/>
    </row>
    <row r="279" spans="9:9" x14ac:dyDescent="0.25">
      <c r="I279" s="34"/>
    </row>
    <row r="280" spans="9:9" x14ac:dyDescent="0.25">
      <c r="I280" s="34"/>
    </row>
    <row r="281" spans="9:9" x14ac:dyDescent="0.25">
      <c r="I281" s="34"/>
    </row>
    <row r="282" spans="9:9" x14ac:dyDescent="0.25">
      <c r="I282" s="34"/>
    </row>
    <row r="283" spans="9:9" x14ac:dyDescent="0.25">
      <c r="I283" s="34"/>
    </row>
    <row r="284" spans="9:9" x14ac:dyDescent="0.25">
      <c r="I284" s="34"/>
    </row>
    <row r="285" spans="9:9" x14ac:dyDescent="0.25">
      <c r="I285" s="34"/>
    </row>
    <row r="286" spans="9:9" x14ac:dyDescent="0.25">
      <c r="I286" s="34"/>
    </row>
    <row r="287" spans="9:9" x14ac:dyDescent="0.25">
      <c r="I287" s="34"/>
    </row>
    <row r="288" spans="9:9" x14ac:dyDescent="0.25">
      <c r="I288" s="34"/>
    </row>
    <row r="289" spans="9:9" x14ac:dyDescent="0.25">
      <c r="I289" s="34"/>
    </row>
    <row r="290" spans="9:9" x14ac:dyDescent="0.25">
      <c r="I290" s="34"/>
    </row>
    <row r="291" spans="9:9" x14ac:dyDescent="0.25">
      <c r="I291" s="34"/>
    </row>
    <row r="292" spans="9:9" x14ac:dyDescent="0.25">
      <c r="I292" s="34"/>
    </row>
    <row r="293" spans="9:9" x14ac:dyDescent="0.25">
      <c r="I293" s="34"/>
    </row>
    <row r="294" spans="9:9" x14ac:dyDescent="0.25">
      <c r="I294" s="34"/>
    </row>
    <row r="295" spans="9:9" x14ac:dyDescent="0.25">
      <c r="I295" s="34"/>
    </row>
    <row r="296" spans="9:9" x14ac:dyDescent="0.25">
      <c r="I296" s="34"/>
    </row>
    <row r="297" spans="9:9" x14ac:dyDescent="0.25">
      <c r="I297" s="34"/>
    </row>
    <row r="298" spans="9:9" x14ac:dyDescent="0.25">
      <c r="I298" s="34"/>
    </row>
    <row r="299" spans="9:9" x14ac:dyDescent="0.25">
      <c r="I299" s="34"/>
    </row>
    <row r="300" spans="9:9" x14ac:dyDescent="0.25">
      <c r="I300" s="34"/>
    </row>
    <row r="301" spans="9:9" x14ac:dyDescent="0.25">
      <c r="I301" s="34"/>
    </row>
    <row r="302" spans="9:9" x14ac:dyDescent="0.25">
      <c r="I302" s="34"/>
    </row>
    <row r="303" spans="9:9" x14ac:dyDescent="0.25">
      <c r="I303" s="34"/>
    </row>
    <row r="304" spans="9:9" x14ac:dyDescent="0.25">
      <c r="I304" s="34"/>
    </row>
    <row r="305" spans="9:9" x14ac:dyDescent="0.25">
      <c r="I305" s="34"/>
    </row>
    <row r="306" spans="9:9" x14ac:dyDescent="0.25">
      <c r="I306" s="34"/>
    </row>
    <row r="307" spans="9:9" x14ac:dyDescent="0.25">
      <c r="I307" s="34"/>
    </row>
    <row r="308" spans="9:9" x14ac:dyDescent="0.25">
      <c r="I308" s="34"/>
    </row>
    <row r="309" spans="9:9" x14ac:dyDescent="0.25">
      <c r="I309" s="34"/>
    </row>
    <row r="310" spans="9:9" x14ac:dyDescent="0.25">
      <c r="I310" s="34"/>
    </row>
    <row r="311" spans="9:9" x14ac:dyDescent="0.25">
      <c r="I311" s="34"/>
    </row>
    <row r="312" spans="9:9" x14ac:dyDescent="0.25">
      <c r="I312" s="34"/>
    </row>
    <row r="313" spans="9:9" x14ac:dyDescent="0.25">
      <c r="I313" s="34"/>
    </row>
    <row r="314" spans="9:9" x14ac:dyDescent="0.25">
      <c r="I314" s="34"/>
    </row>
    <row r="315" spans="9:9" x14ac:dyDescent="0.25">
      <c r="I315" s="34"/>
    </row>
    <row r="316" spans="9:9" x14ac:dyDescent="0.25">
      <c r="I316" s="34"/>
    </row>
    <row r="317" spans="9:9" x14ac:dyDescent="0.25">
      <c r="I317" s="34"/>
    </row>
    <row r="318" spans="9:9" x14ac:dyDescent="0.25">
      <c r="I318" s="34"/>
    </row>
    <row r="319" spans="9:9" x14ac:dyDescent="0.25">
      <c r="I319" s="34"/>
    </row>
    <row r="320" spans="9:9" x14ac:dyDescent="0.25">
      <c r="I320" s="34"/>
    </row>
    <row r="321" spans="9:9" x14ac:dyDescent="0.25">
      <c r="I321" s="34"/>
    </row>
    <row r="322" spans="9:9" x14ac:dyDescent="0.25">
      <c r="I322" s="34"/>
    </row>
    <row r="323" spans="9:9" x14ac:dyDescent="0.25">
      <c r="I323" s="34"/>
    </row>
    <row r="324" spans="9:9" x14ac:dyDescent="0.25">
      <c r="I324" s="34"/>
    </row>
    <row r="325" spans="9:9" x14ac:dyDescent="0.25">
      <c r="I325" s="34"/>
    </row>
    <row r="326" spans="9:9" x14ac:dyDescent="0.25">
      <c r="I326" s="34"/>
    </row>
    <row r="327" spans="9:9" x14ac:dyDescent="0.25">
      <c r="I327" s="34"/>
    </row>
    <row r="328" spans="9:9" x14ac:dyDescent="0.25">
      <c r="I328" s="34"/>
    </row>
    <row r="329" spans="9:9" x14ac:dyDescent="0.25">
      <c r="I329" s="34"/>
    </row>
    <row r="330" spans="9:9" x14ac:dyDescent="0.25">
      <c r="I330" s="34"/>
    </row>
    <row r="331" spans="9:9" x14ac:dyDescent="0.25">
      <c r="I331" s="34"/>
    </row>
    <row r="332" spans="9:9" x14ac:dyDescent="0.25">
      <c r="I332" s="34"/>
    </row>
    <row r="333" spans="9:9" x14ac:dyDescent="0.25">
      <c r="I333" s="34"/>
    </row>
    <row r="334" spans="9:9" x14ac:dyDescent="0.25">
      <c r="I334" s="34"/>
    </row>
    <row r="335" spans="9:9" x14ac:dyDescent="0.25">
      <c r="I335" s="34"/>
    </row>
    <row r="336" spans="9:9" x14ac:dyDescent="0.25">
      <c r="I336" s="34"/>
    </row>
    <row r="337" spans="9:9" x14ac:dyDescent="0.25">
      <c r="I337" s="34"/>
    </row>
    <row r="338" spans="9:9" x14ac:dyDescent="0.25">
      <c r="I338" s="34"/>
    </row>
    <row r="339" spans="9:9" x14ac:dyDescent="0.25">
      <c r="I339" s="34"/>
    </row>
    <row r="340" spans="9:9" x14ac:dyDescent="0.25">
      <c r="I340" s="34"/>
    </row>
    <row r="341" spans="9:9" x14ac:dyDescent="0.25">
      <c r="I341" s="34"/>
    </row>
    <row r="342" spans="9:9" x14ac:dyDescent="0.25">
      <c r="I342" s="34"/>
    </row>
    <row r="343" spans="9:9" x14ac:dyDescent="0.25">
      <c r="I343" s="34"/>
    </row>
    <row r="344" spans="9:9" x14ac:dyDescent="0.25">
      <c r="I344" s="34"/>
    </row>
    <row r="345" spans="9:9" x14ac:dyDescent="0.25">
      <c r="I345" s="34"/>
    </row>
    <row r="346" spans="9:9" x14ac:dyDescent="0.25">
      <c r="I346" s="34"/>
    </row>
    <row r="347" spans="9:9" x14ac:dyDescent="0.25">
      <c r="I347" s="34"/>
    </row>
    <row r="348" spans="9:9" x14ac:dyDescent="0.25">
      <c r="I348" s="34"/>
    </row>
    <row r="349" spans="9:9" x14ac:dyDescent="0.25">
      <c r="I349" s="34"/>
    </row>
    <row r="350" spans="9:9" x14ac:dyDescent="0.25">
      <c r="I350" s="34"/>
    </row>
    <row r="351" spans="9:9" x14ac:dyDescent="0.25">
      <c r="I351" s="34"/>
    </row>
    <row r="352" spans="9:9" x14ac:dyDescent="0.25">
      <c r="I352" s="34"/>
    </row>
    <row r="353" spans="9:9" x14ac:dyDescent="0.25">
      <c r="I353" s="34"/>
    </row>
    <row r="354" spans="9:9" x14ac:dyDescent="0.25">
      <c r="I354" s="34"/>
    </row>
    <row r="355" spans="9:9" x14ac:dyDescent="0.25">
      <c r="I355" s="34"/>
    </row>
    <row r="356" spans="9:9" x14ac:dyDescent="0.25">
      <c r="I356" s="34"/>
    </row>
    <row r="357" spans="9:9" x14ac:dyDescent="0.25">
      <c r="I357" s="34"/>
    </row>
    <row r="358" spans="9:9" x14ac:dyDescent="0.25">
      <c r="I358" s="34"/>
    </row>
    <row r="359" spans="9:9" x14ac:dyDescent="0.25">
      <c r="I359" s="34"/>
    </row>
    <row r="360" spans="9:9" x14ac:dyDescent="0.25">
      <c r="I360" s="34"/>
    </row>
    <row r="361" spans="9:9" x14ac:dyDescent="0.25">
      <c r="I361" s="34"/>
    </row>
    <row r="362" spans="9:9" x14ac:dyDescent="0.25">
      <c r="I362" s="34"/>
    </row>
    <row r="363" spans="9:9" x14ac:dyDescent="0.25">
      <c r="I363" s="34"/>
    </row>
    <row r="364" spans="9:9" x14ac:dyDescent="0.25">
      <c r="I364" s="34"/>
    </row>
    <row r="365" spans="9:9" x14ac:dyDescent="0.25">
      <c r="I365" s="34"/>
    </row>
  </sheetData>
  <sheetProtection password="CCC2" sheet="1" objects="1" scenarios="1"/>
  <sortState ref="B3:I26">
    <sortCondition descending="1" ref="H3:H26"/>
  </sortState>
  <conditionalFormatting sqref="G3:G5">
    <cfRule type="cellIs" dxfId="423" priority="115" operator="between">
      <formula>540</formula>
      <formula>599</formula>
    </cfRule>
    <cfRule type="cellIs" dxfId="422" priority="116" operator="greaterThanOrEqual">
      <formula>600</formula>
    </cfRule>
    <cfRule type="cellIs" dxfId="421" priority="117" operator="between">
      <formula>480</formula>
      <formula>539.99</formula>
    </cfRule>
  </conditionalFormatting>
  <conditionalFormatting sqref="G3:G5">
    <cfRule type="cellIs" dxfId="420" priority="114" operator="between">
      <formula>0</formula>
      <formula>479</formula>
    </cfRule>
  </conditionalFormatting>
  <conditionalFormatting sqref="G3:G5">
    <cfRule type="cellIs" dxfId="419" priority="113" operator="between">
      <formula>480</formula>
      <formula>539</formula>
    </cfRule>
  </conditionalFormatting>
  <conditionalFormatting sqref="I3">
    <cfRule type="cellIs" dxfId="418" priority="109" operator="greaterThanOrEqual">
      <formula>600</formula>
    </cfRule>
    <cfRule type="cellIs" dxfId="417" priority="110" operator="between">
      <formula>540</formula>
      <formula>599.99</formula>
    </cfRule>
    <cfRule type="cellIs" dxfId="416" priority="111" operator="between">
      <formula>480</formula>
      <formula>539.99</formula>
    </cfRule>
    <cfRule type="cellIs" dxfId="415" priority="112" operator="between">
      <formula>0</formula>
      <formula>479.99</formula>
    </cfRule>
  </conditionalFormatting>
  <conditionalFormatting sqref="H3">
    <cfRule type="cellIs" dxfId="414" priority="105" operator="greaterThanOrEqual">
      <formula>2400</formula>
    </cfRule>
    <cfRule type="cellIs" dxfId="413" priority="106" operator="between">
      <formula>2160</formula>
      <formula>2399</formula>
    </cfRule>
    <cfRule type="cellIs" dxfId="412" priority="107" operator="between">
      <formula>1920</formula>
      <formula>2159</formula>
    </cfRule>
    <cfRule type="cellIs" dxfId="411" priority="108" operator="between">
      <formula>0</formula>
      <formula>1919</formula>
    </cfRule>
  </conditionalFormatting>
  <conditionalFormatting sqref="I12">
    <cfRule type="cellIs" dxfId="410" priority="70" operator="greaterThanOrEqual">
      <formula>600</formula>
    </cfRule>
    <cfRule type="cellIs" dxfId="409" priority="71" operator="between">
      <formula>540</formula>
      <formula>599.99</formula>
    </cfRule>
    <cfRule type="cellIs" dxfId="408" priority="72" operator="between">
      <formula>480</formula>
      <formula>539.99</formula>
    </cfRule>
    <cfRule type="cellIs" dxfId="407" priority="73" operator="between">
      <formula>0</formula>
      <formula>479.99</formula>
    </cfRule>
  </conditionalFormatting>
  <conditionalFormatting sqref="G6:G8">
    <cfRule type="cellIs" dxfId="406" priority="102" operator="between">
      <formula>540</formula>
      <formula>599</formula>
    </cfRule>
    <cfRule type="cellIs" dxfId="405" priority="103" operator="greaterThanOrEqual">
      <formula>600</formula>
    </cfRule>
    <cfRule type="cellIs" dxfId="404" priority="104" operator="between">
      <formula>480</formula>
      <formula>539.99</formula>
    </cfRule>
  </conditionalFormatting>
  <conditionalFormatting sqref="G6:G8">
    <cfRule type="cellIs" dxfId="403" priority="101" operator="between">
      <formula>0</formula>
      <formula>479</formula>
    </cfRule>
  </conditionalFormatting>
  <conditionalFormatting sqref="G6:G8">
    <cfRule type="cellIs" dxfId="402" priority="100" operator="between">
      <formula>480</formula>
      <formula>539</formula>
    </cfRule>
  </conditionalFormatting>
  <conditionalFormatting sqref="I6">
    <cfRule type="cellIs" dxfId="401" priority="96" operator="greaterThanOrEqual">
      <formula>600</formula>
    </cfRule>
    <cfRule type="cellIs" dxfId="400" priority="97" operator="between">
      <formula>540</formula>
      <formula>599.99</formula>
    </cfRule>
    <cfRule type="cellIs" dxfId="399" priority="98" operator="between">
      <formula>480</formula>
      <formula>539.99</formula>
    </cfRule>
    <cfRule type="cellIs" dxfId="398" priority="99" operator="between">
      <formula>0</formula>
      <formula>479.99</formula>
    </cfRule>
  </conditionalFormatting>
  <conditionalFormatting sqref="H6">
    <cfRule type="cellIs" dxfId="397" priority="92" operator="greaterThanOrEqual">
      <formula>2400</formula>
    </cfRule>
    <cfRule type="cellIs" dxfId="396" priority="93" operator="between">
      <formula>2160</formula>
      <formula>2399</formula>
    </cfRule>
    <cfRule type="cellIs" dxfId="395" priority="94" operator="between">
      <formula>1920</formula>
      <formula>2159</formula>
    </cfRule>
    <cfRule type="cellIs" dxfId="394" priority="95" operator="between">
      <formula>0</formula>
      <formula>1919</formula>
    </cfRule>
  </conditionalFormatting>
  <conditionalFormatting sqref="G9:G11">
    <cfRule type="cellIs" dxfId="393" priority="89" operator="between">
      <formula>540</formula>
      <formula>599</formula>
    </cfRule>
    <cfRule type="cellIs" dxfId="392" priority="90" operator="greaterThanOrEqual">
      <formula>600</formula>
    </cfRule>
    <cfRule type="cellIs" dxfId="391" priority="91" operator="between">
      <formula>480</formula>
      <formula>539.99</formula>
    </cfRule>
  </conditionalFormatting>
  <conditionalFormatting sqref="G9:G11">
    <cfRule type="cellIs" dxfId="390" priority="88" operator="between">
      <formula>0</formula>
      <formula>479</formula>
    </cfRule>
  </conditionalFormatting>
  <conditionalFormatting sqref="G9:G11">
    <cfRule type="cellIs" dxfId="389" priority="87" operator="between">
      <formula>480</formula>
      <formula>539</formula>
    </cfRule>
  </conditionalFormatting>
  <conditionalFormatting sqref="I9">
    <cfRule type="cellIs" dxfId="388" priority="83" operator="greaterThanOrEqual">
      <formula>600</formula>
    </cfRule>
    <cfRule type="cellIs" dxfId="387" priority="84" operator="between">
      <formula>540</formula>
      <formula>599.99</formula>
    </cfRule>
    <cfRule type="cellIs" dxfId="386" priority="85" operator="between">
      <formula>480</formula>
      <formula>539.99</formula>
    </cfRule>
    <cfRule type="cellIs" dxfId="385" priority="86" operator="between">
      <formula>0</formula>
      <formula>479.99</formula>
    </cfRule>
  </conditionalFormatting>
  <conditionalFormatting sqref="H9">
    <cfRule type="cellIs" dxfId="384" priority="79" operator="greaterThanOrEqual">
      <formula>2400</formula>
    </cfRule>
    <cfRule type="cellIs" dxfId="383" priority="80" operator="between">
      <formula>2160</formula>
      <formula>2399</formula>
    </cfRule>
    <cfRule type="cellIs" dxfId="382" priority="81" operator="between">
      <formula>1920</formula>
      <formula>2159</formula>
    </cfRule>
    <cfRule type="cellIs" dxfId="381" priority="82" operator="between">
      <formula>0</formula>
      <formula>1919</formula>
    </cfRule>
  </conditionalFormatting>
  <conditionalFormatting sqref="G12:G14">
    <cfRule type="cellIs" dxfId="380" priority="76" operator="between">
      <formula>540</formula>
      <formula>599</formula>
    </cfRule>
    <cfRule type="cellIs" dxfId="379" priority="77" operator="greaterThanOrEqual">
      <formula>600</formula>
    </cfRule>
    <cfRule type="cellIs" dxfId="378" priority="78" operator="between">
      <formula>480</formula>
      <formula>539.99</formula>
    </cfRule>
  </conditionalFormatting>
  <conditionalFormatting sqref="G12:G14">
    <cfRule type="cellIs" dxfId="377" priority="75" operator="between">
      <formula>0</formula>
      <formula>479</formula>
    </cfRule>
  </conditionalFormatting>
  <conditionalFormatting sqref="G12:G14">
    <cfRule type="cellIs" dxfId="376" priority="74" operator="between">
      <formula>480</formula>
      <formula>539</formula>
    </cfRule>
  </conditionalFormatting>
  <conditionalFormatting sqref="H12">
    <cfRule type="cellIs" dxfId="375" priority="66" operator="greaterThanOrEqual">
      <formula>2400</formula>
    </cfRule>
    <cfRule type="cellIs" dxfId="374" priority="67" operator="between">
      <formula>2160</formula>
      <formula>2399</formula>
    </cfRule>
    <cfRule type="cellIs" dxfId="373" priority="68" operator="between">
      <formula>1920</formula>
      <formula>2159</formula>
    </cfRule>
    <cfRule type="cellIs" dxfId="372" priority="69" operator="between">
      <formula>0</formula>
      <formula>1919</formula>
    </cfRule>
  </conditionalFormatting>
  <conditionalFormatting sqref="G15:G17">
    <cfRule type="cellIs" dxfId="371" priority="63" operator="between">
      <formula>540</formula>
      <formula>599</formula>
    </cfRule>
    <cfRule type="cellIs" dxfId="370" priority="64" operator="greaterThanOrEqual">
      <formula>600</formula>
    </cfRule>
    <cfRule type="cellIs" dxfId="369" priority="65" operator="between">
      <formula>480</formula>
      <formula>539.99</formula>
    </cfRule>
  </conditionalFormatting>
  <conditionalFormatting sqref="G15:G17">
    <cfRule type="cellIs" dxfId="368" priority="62" operator="between">
      <formula>0</formula>
      <formula>479</formula>
    </cfRule>
  </conditionalFormatting>
  <conditionalFormatting sqref="G15:G17">
    <cfRule type="cellIs" dxfId="367" priority="61" operator="between">
      <formula>480</formula>
      <formula>539</formula>
    </cfRule>
  </conditionalFormatting>
  <conditionalFormatting sqref="I15">
    <cfRule type="cellIs" dxfId="366" priority="57" operator="greaterThanOrEqual">
      <formula>600</formula>
    </cfRule>
    <cfRule type="cellIs" dxfId="365" priority="58" operator="between">
      <formula>540</formula>
      <formula>599.99</formula>
    </cfRule>
    <cfRule type="cellIs" dxfId="364" priority="59" operator="between">
      <formula>480</formula>
      <formula>539.99</formula>
    </cfRule>
    <cfRule type="cellIs" dxfId="363" priority="60" operator="between">
      <formula>0</formula>
      <formula>479.99</formula>
    </cfRule>
  </conditionalFormatting>
  <conditionalFormatting sqref="H15">
    <cfRule type="cellIs" dxfId="362" priority="53" operator="greaterThanOrEqual">
      <formula>2400</formula>
    </cfRule>
    <cfRule type="cellIs" dxfId="361" priority="54" operator="between">
      <formula>2160</formula>
      <formula>2399</formula>
    </cfRule>
    <cfRule type="cellIs" dxfId="360" priority="55" operator="between">
      <formula>1920</formula>
      <formula>2159</formula>
    </cfRule>
    <cfRule type="cellIs" dxfId="359" priority="56" operator="between">
      <formula>0</formula>
      <formula>1919</formula>
    </cfRule>
  </conditionalFormatting>
  <conditionalFormatting sqref="G18:G20">
    <cfRule type="cellIs" dxfId="358" priority="50" operator="between">
      <formula>540</formula>
      <formula>599</formula>
    </cfRule>
    <cfRule type="cellIs" dxfId="357" priority="51" operator="greaterThanOrEqual">
      <formula>600</formula>
    </cfRule>
    <cfRule type="cellIs" dxfId="356" priority="52" operator="between">
      <formula>480</formula>
      <formula>539.99</formula>
    </cfRule>
  </conditionalFormatting>
  <conditionalFormatting sqref="G18:G20">
    <cfRule type="cellIs" dxfId="355" priority="49" operator="between">
      <formula>0</formula>
      <formula>479</formula>
    </cfRule>
  </conditionalFormatting>
  <conditionalFormatting sqref="G18:G20">
    <cfRule type="cellIs" dxfId="354" priority="48" operator="between">
      <formula>480</formula>
      <formula>539</formula>
    </cfRule>
  </conditionalFormatting>
  <conditionalFormatting sqref="I18">
    <cfRule type="cellIs" dxfId="353" priority="44" operator="greaterThanOrEqual">
      <formula>600</formula>
    </cfRule>
    <cfRule type="cellIs" dxfId="352" priority="45" operator="between">
      <formula>540</formula>
      <formula>599.99</formula>
    </cfRule>
    <cfRule type="cellIs" dxfId="351" priority="46" operator="between">
      <formula>480</formula>
      <formula>539.99</formula>
    </cfRule>
    <cfRule type="cellIs" dxfId="350" priority="47" operator="between">
      <formula>0</formula>
      <formula>479.99</formula>
    </cfRule>
  </conditionalFormatting>
  <conditionalFormatting sqref="H18">
    <cfRule type="cellIs" dxfId="349" priority="40" operator="greaterThanOrEqual">
      <formula>2400</formula>
    </cfRule>
    <cfRule type="cellIs" dxfId="348" priority="41" operator="between">
      <formula>2160</formula>
      <formula>2399</formula>
    </cfRule>
    <cfRule type="cellIs" dxfId="347" priority="42" operator="between">
      <formula>1920</formula>
      <formula>2159</formula>
    </cfRule>
    <cfRule type="cellIs" dxfId="346" priority="43" operator="between">
      <formula>0</formula>
      <formula>1919</formula>
    </cfRule>
  </conditionalFormatting>
  <conditionalFormatting sqref="G21:G23">
    <cfRule type="cellIs" dxfId="345" priority="37" operator="between">
      <formula>540</formula>
      <formula>599</formula>
    </cfRule>
    <cfRule type="cellIs" dxfId="344" priority="38" operator="greaterThanOrEqual">
      <formula>600</formula>
    </cfRule>
    <cfRule type="cellIs" dxfId="343" priority="39" operator="between">
      <formula>480</formula>
      <formula>539.99</formula>
    </cfRule>
  </conditionalFormatting>
  <conditionalFormatting sqref="G21:G23">
    <cfRule type="cellIs" dxfId="342" priority="36" operator="between">
      <formula>0</formula>
      <formula>479</formula>
    </cfRule>
  </conditionalFormatting>
  <conditionalFormatting sqref="G21:G23">
    <cfRule type="cellIs" dxfId="341" priority="35" operator="between">
      <formula>480</formula>
      <formula>539</formula>
    </cfRule>
  </conditionalFormatting>
  <conditionalFormatting sqref="I21">
    <cfRule type="cellIs" dxfId="340" priority="31" operator="greaterThanOrEqual">
      <formula>600</formula>
    </cfRule>
    <cfRule type="cellIs" dxfId="339" priority="32" operator="between">
      <formula>540</formula>
      <formula>599.99</formula>
    </cfRule>
    <cfRule type="cellIs" dxfId="338" priority="33" operator="between">
      <formula>480</formula>
      <formula>539.99</formula>
    </cfRule>
    <cfRule type="cellIs" dxfId="337" priority="34" operator="between">
      <formula>0</formula>
      <formula>479.99</formula>
    </cfRule>
  </conditionalFormatting>
  <conditionalFormatting sqref="H21">
    <cfRule type="cellIs" dxfId="336" priority="27" operator="greaterThanOrEqual">
      <formula>2400</formula>
    </cfRule>
    <cfRule type="cellIs" dxfId="335" priority="28" operator="between">
      <formula>2160</formula>
      <formula>2399</formula>
    </cfRule>
    <cfRule type="cellIs" dxfId="334" priority="29" operator="between">
      <formula>1920</formula>
      <formula>2159</formula>
    </cfRule>
    <cfRule type="cellIs" dxfId="333" priority="30" operator="between">
      <formula>0</formula>
      <formula>1919</formula>
    </cfRule>
  </conditionalFormatting>
  <conditionalFormatting sqref="G24:G26">
    <cfRule type="cellIs" dxfId="332" priority="11" operator="between">
      <formula>540</formula>
      <formula>599</formula>
    </cfRule>
    <cfRule type="cellIs" dxfId="331" priority="12" operator="greaterThanOrEqual">
      <formula>600</formula>
    </cfRule>
    <cfRule type="cellIs" dxfId="330" priority="13" operator="between">
      <formula>480</formula>
      <formula>539.99</formula>
    </cfRule>
  </conditionalFormatting>
  <conditionalFormatting sqref="G24:G26">
    <cfRule type="cellIs" dxfId="329" priority="10" operator="between">
      <formula>0</formula>
      <formula>479</formula>
    </cfRule>
  </conditionalFormatting>
  <conditionalFormatting sqref="G24:G26">
    <cfRule type="cellIs" dxfId="328" priority="9" operator="between">
      <formula>480</formula>
      <formula>539</formula>
    </cfRule>
  </conditionalFormatting>
  <conditionalFormatting sqref="I24">
    <cfRule type="cellIs" dxfId="327" priority="5" operator="greaterThanOrEqual">
      <formula>600</formula>
    </cfRule>
    <cfRule type="cellIs" dxfId="326" priority="6" operator="between">
      <formula>540</formula>
      <formula>599.99</formula>
    </cfRule>
    <cfRule type="cellIs" dxfId="325" priority="7" operator="between">
      <formula>480</formula>
      <formula>539.99</formula>
    </cfRule>
    <cfRule type="cellIs" dxfId="324" priority="8" operator="between">
      <formula>0</formula>
      <formula>479.99</formula>
    </cfRule>
  </conditionalFormatting>
  <conditionalFormatting sqref="H24">
    <cfRule type="cellIs" dxfId="323" priority="1" operator="greaterThanOrEqual">
      <formula>2400</formula>
    </cfRule>
    <cfRule type="cellIs" dxfId="322" priority="2" operator="between">
      <formula>2160</formula>
      <formula>2399</formula>
    </cfRule>
    <cfRule type="cellIs" dxfId="321" priority="3" operator="between">
      <formula>1920</formula>
      <formula>2159</formula>
    </cfRule>
    <cfRule type="cellIs" dxfId="320" priority="4" operator="between">
      <formula>0</formula>
      <formula>1919</formula>
    </cfRule>
  </conditionalFormatting>
  <pageMargins left="0.11811023622047245" right="0.11811023622047245" top="0.59055118110236227" bottom="0.19685039370078741" header="0.11811023622047245" footer="0.11811023622047245"/>
  <pageSetup paperSize="9" orientation="portrait" verticalDpi="300" r:id="rId1"/>
  <headerFooter>
    <oddHeader>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A2" sqref="A2"/>
    </sheetView>
  </sheetViews>
  <sheetFormatPr baseColWidth="10" defaultRowHeight="15" x14ac:dyDescent="0.25"/>
  <cols>
    <col min="1" max="1" width="5.28515625" style="17" bestFit="1" customWidth="1"/>
    <col min="2" max="2" width="42" style="14" customWidth="1"/>
    <col min="3" max="3" width="28" style="14" customWidth="1"/>
    <col min="4" max="4" width="6.140625" style="14" bestFit="1" customWidth="1"/>
    <col min="5" max="5" width="4.7109375" style="14" bestFit="1" customWidth="1"/>
    <col min="6" max="6" width="5.5703125" style="16" bestFit="1" customWidth="1"/>
    <col min="7" max="7" width="9.28515625" style="14" bestFit="1" customWidth="1"/>
    <col min="8" max="8" width="2.28515625" style="17" bestFit="1" customWidth="1"/>
    <col min="9" max="16384" width="11.42578125" style="17"/>
  </cols>
  <sheetData>
    <row r="1" spans="1:8" ht="36" customHeight="1" thickBot="1" x14ac:dyDescent="0.3">
      <c r="A1" s="13"/>
      <c r="C1" s="36"/>
      <c r="D1" s="16"/>
      <c r="E1" s="17"/>
      <c r="G1" s="18"/>
    </row>
    <row r="2" spans="1:8" ht="36" customHeight="1" x14ac:dyDescent="0.25">
      <c r="A2" s="35" t="s">
        <v>5</v>
      </c>
      <c r="B2" s="37" t="s">
        <v>6</v>
      </c>
      <c r="C2" s="37" t="s">
        <v>7</v>
      </c>
      <c r="D2" s="38" t="s">
        <v>2</v>
      </c>
      <c r="E2" s="39" t="s">
        <v>3</v>
      </c>
      <c r="F2" s="40" t="s">
        <v>4</v>
      </c>
      <c r="G2" s="41" t="s">
        <v>8</v>
      </c>
    </row>
    <row r="3" spans="1:8" ht="24" customHeight="1" x14ac:dyDescent="0.25">
      <c r="A3" s="42" t="s">
        <v>14</v>
      </c>
      <c r="B3" s="43" t="str">
        <f>'Damen-Mannschaft_8'!C3</f>
        <v>Freund Kerstin</v>
      </c>
      <c r="C3" s="43" t="str">
        <f>'Damen-Mannschaft_8'!B3</f>
        <v>KSK Hallein/D2</v>
      </c>
      <c r="D3" s="43">
        <f>'Damen-Mannschaft_8'!D3</f>
        <v>359</v>
      </c>
      <c r="E3" s="43">
        <f>'Damen-Mannschaft_8'!E3</f>
        <v>172</v>
      </c>
      <c r="F3" s="44">
        <f>'Damen-Mannschaft_8'!F3</f>
        <v>5</v>
      </c>
      <c r="G3" s="45">
        <f>'Damen-Mannschaft_8'!G3</f>
        <v>531</v>
      </c>
      <c r="H3" s="17" t="s">
        <v>23</v>
      </c>
    </row>
    <row r="4" spans="1:8" ht="24" customHeight="1" x14ac:dyDescent="0.25">
      <c r="A4" s="46" t="s">
        <v>15</v>
      </c>
      <c r="B4" s="43" t="str">
        <f>'Damen-Mannschaft_8'!C4</f>
        <v>Freischlager Stefanie</v>
      </c>
      <c r="C4" s="43" t="str">
        <f>'Damen-Mannschaft_8'!B3</f>
        <v>KSK Hallein/D2</v>
      </c>
      <c r="D4" s="43">
        <f>'Damen-Mannschaft_8'!D4</f>
        <v>349</v>
      </c>
      <c r="E4" s="43">
        <f>'Damen-Mannschaft_8'!E4</f>
        <v>177</v>
      </c>
      <c r="F4" s="44">
        <f>'Damen-Mannschaft_8'!F4</f>
        <v>4</v>
      </c>
      <c r="G4" s="45">
        <f>'Damen-Mannschaft_8'!G4</f>
        <v>526</v>
      </c>
      <c r="H4" s="17" t="s">
        <v>23</v>
      </c>
    </row>
    <row r="5" spans="1:8" ht="24" customHeight="1" x14ac:dyDescent="0.25">
      <c r="A5" s="47" t="s">
        <v>16</v>
      </c>
      <c r="B5" s="43" t="str">
        <f>'Damen-Mannschaft_8'!C6</f>
        <v>Roittner Daniela</v>
      </c>
      <c r="C5" s="43" t="str">
        <f>'Damen-Mannschaft_8'!B6</f>
        <v>SV Schwarzach/D1</v>
      </c>
      <c r="D5" s="43">
        <f>'Damen-Mannschaft_8'!D6</f>
        <v>369</v>
      </c>
      <c r="E5" s="43">
        <f>'Damen-Mannschaft_8'!E6</f>
        <v>142</v>
      </c>
      <c r="F5" s="44">
        <f>'Damen-Mannschaft_8'!F6</f>
        <v>14</v>
      </c>
      <c r="G5" s="45">
        <f>'Damen-Mannschaft_8'!G6</f>
        <v>511</v>
      </c>
      <c r="H5" s="17" t="s">
        <v>23</v>
      </c>
    </row>
    <row r="6" spans="1:8" ht="24" customHeight="1" x14ac:dyDescent="0.25">
      <c r="A6" s="48" t="s">
        <v>121</v>
      </c>
      <c r="B6" s="43" t="str">
        <f>'Damen-Mannschaft_8'!C18</f>
        <v>Buchner Renate</v>
      </c>
      <c r="C6" s="43" t="str">
        <f>'Damen-Mannschaft_8'!B18</f>
        <v>1. KC Saalfelden/D1</v>
      </c>
      <c r="D6" s="43">
        <f>'Damen-Mannschaft_8'!D18</f>
        <v>358</v>
      </c>
      <c r="E6" s="43">
        <f>'Damen-Mannschaft_8'!E18</f>
        <v>151</v>
      </c>
      <c r="F6" s="44">
        <f>'Damen-Mannschaft_8'!F18</f>
        <v>13</v>
      </c>
      <c r="G6" s="45">
        <f>'Damen-Mannschaft_8'!G18</f>
        <v>509</v>
      </c>
      <c r="H6" s="17" t="s">
        <v>23</v>
      </c>
    </row>
    <row r="7" spans="1:8" ht="24" customHeight="1" x14ac:dyDescent="0.25">
      <c r="A7" s="48" t="s">
        <v>122</v>
      </c>
      <c r="B7" s="43" t="str">
        <f>'Damen-Mannschaft_8'!C9</f>
        <v>Voglmaier Silvia</v>
      </c>
      <c r="C7" s="43" t="str">
        <f>'Damen-Mannschaft_8'!B9</f>
        <v>KC Salzburg/D1</v>
      </c>
      <c r="D7" s="43">
        <f>'Damen-Mannschaft_8'!D9</f>
        <v>350</v>
      </c>
      <c r="E7" s="43">
        <f>'Damen-Mannschaft_8'!E9</f>
        <v>156</v>
      </c>
      <c r="F7" s="44">
        <f>'Damen-Mannschaft_8'!F9</f>
        <v>11</v>
      </c>
      <c r="G7" s="45">
        <f>'Damen-Mannschaft_8'!G9</f>
        <v>506</v>
      </c>
      <c r="H7" s="17" t="s">
        <v>23</v>
      </c>
    </row>
    <row r="8" spans="1:8" ht="24" customHeight="1" x14ac:dyDescent="0.25">
      <c r="A8" s="48" t="s">
        <v>123</v>
      </c>
      <c r="B8" s="43" t="str">
        <f>'Damen-Mannschaft_8'!C5</f>
        <v>Szöllösi Timea</v>
      </c>
      <c r="C8" s="43" t="str">
        <f>'Damen-Mannschaft_8'!B3</f>
        <v>KSK Hallein/D2</v>
      </c>
      <c r="D8" s="43">
        <f>'Damen-Mannschaft_8'!D5</f>
        <v>336</v>
      </c>
      <c r="E8" s="43">
        <f>'Damen-Mannschaft_8'!E5</f>
        <v>157</v>
      </c>
      <c r="F8" s="44">
        <f>'Damen-Mannschaft_8'!F5</f>
        <v>5</v>
      </c>
      <c r="G8" s="45">
        <f>'Damen-Mannschaft_8'!G5</f>
        <v>493</v>
      </c>
      <c r="H8" s="17" t="s">
        <v>23</v>
      </c>
    </row>
    <row r="9" spans="1:8" ht="24" customHeight="1" x14ac:dyDescent="0.25">
      <c r="A9" s="48" t="s">
        <v>124</v>
      </c>
      <c r="B9" s="43" t="str">
        <f>'Damen-Mannschaft_8'!C24</f>
        <v>Eder Tamara</v>
      </c>
      <c r="C9" s="43" t="str">
        <f>'Damen-Mannschaft_8'!B24</f>
        <v>KC Salzburg/D2</v>
      </c>
      <c r="D9" s="43">
        <f>'Damen-Mannschaft_8'!D24</f>
        <v>334</v>
      </c>
      <c r="E9" s="43">
        <f>'Damen-Mannschaft_8'!E24</f>
        <v>156</v>
      </c>
      <c r="F9" s="44">
        <f>'Damen-Mannschaft_8'!F24</f>
        <v>8</v>
      </c>
      <c r="G9" s="45">
        <f>'Damen-Mannschaft_8'!G24</f>
        <v>490</v>
      </c>
      <c r="H9" s="17" t="s">
        <v>23</v>
      </c>
    </row>
    <row r="10" spans="1:8" ht="24" customHeight="1" x14ac:dyDescent="0.25">
      <c r="A10" s="48" t="s">
        <v>168</v>
      </c>
      <c r="B10" s="43" t="str">
        <f>'Damen-Mannschaft_8'!C12</f>
        <v>Tautermann Anita</v>
      </c>
      <c r="C10" s="43" t="str">
        <f>'Damen-Mannschaft_8'!B12</f>
        <v>SV Schwarzach/D2</v>
      </c>
      <c r="D10" s="43">
        <f>'Damen-Mannschaft_8'!D12</f>
        <v>312</v>
      </c>
      <c r="E10" s="43">
        <f>'Damen-Mannschaft_8'!E12</f>
        <v>175</v>
      </c>
      <c r="F10" s="44">
        <f>'Damen-Mannschaft_8'!F12</f>
        <v>5</v>
      </c>
      <c r="G10" s="45">
        <f>'Damen-Mannschaft_8'!G12</f>
        <v>487</v>
      </c>
      <c r="H10" s="17" t="s">
        <v>23</v>
      </c>
    </row>
    <row r="11" spans="1:8" ht="24" customHeight="1" x14ac:dyDescent="0.25">
      <c r="A11" s="48" t="s">
        <v>169</v>
      </c>
      <c r="B11" s="43" t="str">
        <f>'Damen-Mannschaft_8'!C13</f>
        <v>Bauchinger Monika</v>
      </c>
      <c r="C11" s="43" t="str">
        <f>'Damen-Mannschaft_8'!B12</f>
        <v>SV Schwarzach/D2</v>
      </c>
      <c r="D11" s="43">
        <f>'Damen-Mannschaft_8'!D13</f>
        <v>330</v>
      </c>
      <c r="E11" s="43">
        <f>'Damen-Mannschaft_8'!E13</f>
        <v>148</v>
      </c>
      <c r="F11" s="44">
        <f>'Damen-Mannschaft_8'!F13</f>
        <v>6</v>
      </c>
      <c r="G11" s="45">
        <f>'Damen-Mannschaft_8'!G13</f>
        <v>478</v>
      </c>
      <c r="H11" s="17" t="s">
        <v>23</v>
      </c>
    </row>
    <row r="12" spans="1:8" ht="24" customHeight="1" x14ac:dyDescent="0.25">
      <c r="A12" s="48" t="s">
        <v>170</v>
      </c>
      <c r="B12" s="49" t="str">
        <f>'Betrieb-Hobby-Mannschaft_7'!C18</f>
        <v>Forsthuber Karin</v>
      </c>
      <c r="C12" s="43" t="str">
        <f>'Betrieb-Hobby-Mannschaft_7'!B18</f>
        <v>Wüstenrot (Hobby) 1</v>
      </c>
      <c r="D12" s="43">
        <f>'Betrieb-Hobby-Mannschaft_7'!D18</f>
        <v>332</v>
      </c>
      <c r="E12" s="43">
        <f>'Betrieb-Hobby-Mannschaft_7'!E18</f>
        <v>144</v>
      </c>
      <c r="F12" s="43">
        <f>'Betrieb-Hobby-Mannschaft_7'!F18</f>
        <v>12</v>
      </c>
      <c r="G12" s="45">
        <f>'Betrieb-Hobby-Mannschaft_7'!G18</f>
        <v>476</v>
      </c>
      <c r="H12" s="17" t="s">
        <v>9</v>
      </c>
    </row>
    <row r="13" spans="1:8" ht="24" customHeight="1" x14ac:dyDescent="0.25">
      <c r="A13" s="48" t="s">
        <v>171</v>
      </c>
      <c r="B13" s="43" t="str">
        <f>'Damen-Mannschaft_8'!C10</f>
        <v>Voglmaier Tina</v>
      </c>
      <c r="C13" s="43" t="str">
        <f>'Damen-Mannschaft_8'!B9</f>
        <v>KC Salzburg/D1</v>
      </c>
      <c r="D13" s="43">
        <f>'Damen-Mannschaft_8'!D10</f>
        <v>332</v>
      </c>
      <c r="E13" s="43">
        <f>'Damen-Mannschaft_8'!E10</f>
        <v>138</v>
      </c>
      <c r="F13" s="44">
        <f>'Damen-Mannschaft_8'!F10</f>
        <v>17</v>
      </c>
      <c r="G13" s="45">
        <f>'Damen-Mannschaft_8'!G10</f>
        <v>470</v>
      </c>
      <c r="H13" s="17" t="s">
        <v>23</v>
      </c>
    </row>
    <row r="14" spans="1:8" ht="24" customHeight="1" x14ac:dyDescent="0.25">
      <c r="A14" s="48" t="s">
        <v>172</v>
      </c>
      <c r="B14" s="43" t="str">
        <f>'Damen-Mannschaft_8'!C7</f>
        <v>Herzog Marianne</v>
      </c>
      <c r="C14" s="43" t="str">
        <f>'Damen-Mannschaft_8'!B6</f>
        <v>SV Schwarzach/D1</v>
      </c>
      <c r="D14" s="43">
        <f>'Damen-Mannschaft_8'!D7</f>
        <v>339</v>
      </c>
      <c r="E14" s="43">
        <f>'Damen-Mannschaft_8'!E7</f>
        <v>129</v>
      </c>
      <c r="F14" s="44">
        <f>'Damen-Mannschaft_8'!F7</f>
        <v>11</v>
      </c>
      <c r="G14" s="45">
        <f>'Damen-Mannschaft_8'!G7</f>
        <v>468</v>
      </c>
      <c r="H14" s="17" t="s">
        <v>23</v>
      </c>
    </row>
    <row r="15" spans="1:8" ht="24" customHeight="1" x14ac:dyDescent="0.25">
      <c r="A15" s="48" t="s">
        <v>173</v>
      </c>
      <c r="B15" s="43" t="str">
        <f>'Damen-Mannschaft_8'!C25</f>
        <v>Strasshofer Erika</v>
      </c>
      <c r="C15" s="43" t="str">
        <f>'Damen-Mannschaft_8'!B24</f>
        <v>KC Salzburg/D2</v>
      </c>
      <c r="D15" s="43">
        <f>'Damen-Mannschaft_8'!D25</f>
        <v>332</v>
      </c>
      <c r="E15" s="43">
        <f>'Damen-Mannschaft_8'!E25</f>
        <v>129</v>
      </c>
      <c r="F15" s="44">
        <f>'Damen-Mannschaft_8'!F25</f>
        <v>18</v>
      </c>
      <c r="G15" s="45">
        <f>'Damen-Mannschaft_8'!G25</f>
        <v>461</v>
      </c>
      <c r="H15" s="17" t="s">
        <v>23</v>
      </c>
    </row>
    <row r="16" spans="1:8" ht="24" customHeight="1" x14ac:dyDescent="0.25">
      <c r="A16" s="48" t="s">
        <v>174</v>
      </c>
      <c r="B16" s="14" t="s">
        <v>88</v>
      </c>
      <c r="C16" s="14" t="s">
        <v>161</v>
      </c>
      <c r="D16" s="14">
        <v>324</v>
      </c>
      <c r="E16" s="14">
        <v>130</v>
      </c>
      <c r="F16" s="16">
        <v>18</v>
      </c>
      <c r="G16" s="45">
        <f>SUM(D16:E16)</f>
        <v>454</v>
      </c>
      <c r="H16" s="17" t="s">
        <v>23</v>
      </c>
    </row>
    <row r="17" spans="1:8" ht="24" customHeight="1" x14ac:dyDescent="0.25">
      <c r="A17" s="48" t="s">
        <v>175</v>
      </c>
      <c r="B17" s="43" t="str">
        <f>'Damen-Mannschaft_8'!C11</f>
        <v>Rossmanith Helga</v>
      </c>
      <c r="C17" s="43" t="str">
        <f>'Damen-Mannschaft_8'!B9</f>
        <v>KC Salzburg/D1</v>
      </c>
      <c r="D17" s="43">
        <f>'Damen-Mannschaft_8'!D11</f>
        <v>320</v>
      </c>
      <c r="E17" s="43">
        <f>'Damen-Mannschaft_8'!E11</f>
        <v>133</v>
      </c>
      <c r="F17" s="44">
        <f>'Damen-Mannschaft_8'!F11</f>
        <v>13</v>
      </c>
      <c r="G17" s="45">
        <f>'Damen-Mannschaft_8'!G11</f>
        <v>453</v>
      </c>
      <c r="H17" s="17" t="s">
        <v>23</v>
      </c>
    </row>
    <row r="18" spans="1:8" ht="24" customHeight="1" x14ac:dyDescent="0.25">
      <c r="A18" s="48" t="s">
        <v>176</v>
      </c>
      <c r="B18" s="43" t="str">
        <f>'Damen-Mannschaft_8'!C8</f>
        <v>Wuppinger Katharina</v>
      </c>
      <c r="C18" s="43" t="str">
        <f>'Damen-Mannschaft_8'!B6</f>
        <v>SV Schwarzach/D1</v>
      </c>
      <c r="D18" s="43">
        <f>'Damen-Mannschaft_8'!D8</f>
        <v>320</v>
      </c>
      <c r="E18" s="43">
        <f>'Damen-Mannschaft_8'!E8</f>
        <v>132</v>
      </c>
      <c r="F18" s="44">
        <f>'Damen-Mannschaft_8'!F8</f>
        <v>12</v>
      </c>
      <c r="G18" s="45">
        <f>'Damen-Mannschaft_8'!G8</f>
        <v>452</v>
      </c>
      <c r="H18" s="17" t="s">
        <v>23</v>
      </c>
    </row>
    <row r="19" spans="1:8" ht="24" customHeight="1" x14ac:dyDescent="0.25">
      <c r="A19" s="48" t="s">
        <v>177</v>
      </c>
      <c r="B19" s="49" t="str">
        <f>'Betrieb-Hobby-Mannschaft_7'!C19</f>
        <v>Klammer Hilde</v>
      </c>
      <c r="C19" s="43" t="str">
        <f>'Betrieb-Hobby-Mannschaft_7'!B18</f>
        <v>Wüstenrot (Hobby) 1</v>
      </c>
      <c r="D19" s="43">
        <f>'Betrieb-Hobby-Mannschaft_7'!D19</f>
        <v>315</v>
      </c>
      <c r="E19" s="43">
        <f>'Betrieb-Hobby-Mannschaft_7'!E19</f>
        <v>134</v>
      </c>
      <c r="F19" s="43">
        <f>'Betrieb-Hobby-Mannschaft_7'!F19</f>
        <v>17</v>
      </c>
      <c r="G19" s="45">
        <f>'Betrieb-Hobby-Mannschaft_7'!G19</f>
        <v>449</v>
      </c>
      <c r="H19" s="17" t="s">
        <v>9</v>
      </c>
    </row>
    <row r="20" spans="1:8" ht="24" customHeight="1" x14ac:dyDescent="0.25">
      <c r="A20" s="48" t="s">
        <v>178</v>
      </c>
      <c r="B20" s="43" t="str">
        <f>'Damen-Mannschaft_8'!C14</f>
        <v>Piberger Annemarie</v>
      </c>
      <c r="C20" s="43" t="str">
        <f>'Damen-Mannschaft_8'!B12</f>
        <v>SV Schwarzach/D2</v>
      </c>
      <c r="D20" s="43">
        <f>'Damen-Mannschaft_8'!D14</f>
        <v>312</v>
      </c>
      <c r="E20" s="43">
        <f>'Damen-Mannschaft_8'!E14</f>
        <v>136</v>
      </c>
      <c r="F20" s="44">
        <f>'Damen-Mannschaft_8'!F14</f>
        <v>10</v>
      </c>
      <c r="G20" s="45">
        <f>'Damen-Mannschaft_8'!G14</f>
        <v>448</v>
      </c>
      <c r="H20" s="17" t="s">
        <v>23</v>
      </c>
    </row>
    <row r="21" spans="1:8" ht="24" customHeight="1" x14ac:dyDescent="0.25">
      <c r="A21" s="48" t="s">
        <v>179</v>
      </c>
      <c r="B21" s="49" t="str">
        <f>'Betrieb-Hobby-Mannschaft_7'!C20</f>
        <v>Baier Greti</v>
      </c>
      <c r="C21" s="43" t="str">
        <f>'Betrieb-Hobby-Mannschaft_7'!B18</f>
        <v>Wüstenrot (Hobby) 1</v>
      </c>
      <c r="D21" s="43">
        <f>'Betrieb-Hobby-Mannschaft_7'!D20</f>
        <v>323</v>
      </c>
      <c r="E21" s="43">
        <f>'Betrieb-Hobby-Mannschaft_7'!E20</f>
        <v>122</v>
      </c>
      <c r="F21" s="43">
        <f>'Betrieb-Hobby-Mannschaft_7'!F20</f>
        <v>18</v>
      </c>
      <c r="G21" s="45">
        <f>'Betrieb-Hobby-Mannschaft_7'!G20</f>
        <v>445</v>
      </c>
      <c r="H21" s="17" t="s">
        <v>9</v>
      </c>
    </row>
    <row r="22" spans="1:8" ht="24" customHeight="1" x14ac:dyDescent="0.25">
      <c r="A22" s="48" t="s">
        <v>180</v>
      </c>
      <c r="B22" s="49" t="str">
        <f>'Betrieb-Hobby-Mannschaft_7'!C17</f>
        <v>Hinterkörner Gerti</v>
      </c>
      <c r="C22" s="43" t="str">
        <f>'Betrieb-Hobby-Mannschaft_7'!B15</f>
        <v>KC Mondsee  1</v>
      </c>
      <c r="D22" s="43">
        <f>'Betrieb-Hobby-Mannschaft_7'!D17</f>
        <v>308</v>
      </c>
      <c r="E22" s="43">
        <f>'Betrieb-Hobby-Mannschaft_7'!E17</f>
        <v>127</v>
      </c>
      <c r="F22" s="43">
        <f>'Betrieb-Hobby-Mannschaft_7'!F17</f>
        <v>16</v>
      </c>
      <c r="G22" s="45">
        <f>'Betrieb-Hobby-Mannschaft_7'!G17</f>
        <v>435</v>
      </c>
      <c r="H22" s="17" t="s">
        <v>9</v>
      </c>
    </row>
    <row r="23" spans="1:8" ht="24" customHeight="1" x14ac:dyDescent="0.25">
      <c r="A23" s="48" t="s">
        <v>181</v>
      </c>
      <c r="B23" s="43" t="str">
        <f>'Damen-Mannschaft_8'!C19</f>
        <v>Poschacher Doris</v>
      </c>
      <c r="C23" s="43" t="str">
        <f>'Damen-Mannschaft_8'!B18</f>
        <v>1. KC Saalfelden/D1</v>
      </c>
      <c r="D23" s="43">
        <f>'Damen-Mannschaft_8'!D19</f>
        <v>310</v>
      </c>
      <c r="E23" s="43">
        <f>'Damen-Mannschaft_8'!E19</f>
        <v>119</v>
      </c>
      <c r="F23" s="44">
        <f>'Damen-Mannschaft_8'!F19</f>
        <v>14</v>
      </c>
      <c r="G23" s="45">
        <f>'Damen-Mannschaft_8'!G19</f>
        <v>429</v>
      </c>
      <c r="H23" s="17" t="s">
        <v>23</v>
      </c>
    </row>
    <row r="24" spans="1:8" ht="24" customHeight="1" x14ac:dyDescent="0.25">
      <c r="A24" s="48" t="s">
        <v>182</v>
      </c>
      <c r="B24" s="43" t="str">
        <f>'Damen-Mannschaft_8'!C20</f>
        <v>Huber Karin</v>
      </c>
      <c r="C24" s="43" t="str">
        <f>'Damen-Mannschaft_8'!B18</f>
        <v>1. KC Saalfelden/D1</v>
      </c>
      <c r="D24" s="43">
        <f>'Damen-Mannschaft_8'!D20</f>
        <v>308</v>
      </c>
      <c r="E24" s="43">
        <f>'Damen-Mannschaft_8'!E20</f>
        <v>120</v>
      </c>
      <c r="F24" s="44">
        <f>'Damen-Mannschaft_8'!F20</f>
        <v>16</v>
      </c>
      <c r="G24" s="45">
        <f>'Damen-Mannschaft_8'!G20</f>
        <v>428</v>
      </c>
      <c r="H24" s="17" t="s">
        <v>23</v>
      </c>
    </row>
    <row r="25" spans="1:8" ht="24" customHeight="1" x14ac:dyDescent="0.25">
      <c r="A25" s="48" t="s">
        <v>183</v>
      </c>
      <c r="B25" s="49" t="str">
        <f>'Betrieb-Hobby-Mannschaft_7'!C22</f>
        <v>Schönleitner Brigitte</v>
      </c>
      <c r="C25" s="43" t="str">
        <f>'Betrieb-Hobby-Mannschaft_7'!B21</f>
        <v>Tischlerei Fink 1</v>
      </c>
      <c r="D25" s="43">
        <f>'Betrieb-Hobby-Mannschaft_7'!D22</f>
        <v>304</v>
      </c>
      <c r="E25" s="43">
        <f>'Betrieb-Hobby-Mannschaft_7'!E22</f>
        <v>106</v>
      </c>
      <c r="F25" s="43">
        <f>'Betrieb-Hobby-Mannschaft_7'!F22</f>
        <v>21</v>
      </c>
      <c r="G25" s="45">
        <f>'Betrieb-Hobby-Mannschaft_7'!G22</f>
        <v>410</v>
      </c>
      <c r="H25" s="17" t="s">
        <v>9</v>
      </c>
    </row>
    <row r="26" spans="1:8" ht="24" customHeight="1" x14ac:dyDescent="0.25">
      <c r="A26" s="48" t="s">
        <v>184</v>
      </c>
      <c r="B26" s="49" t="str">
        <f>'Betrieb-Hobby-Mannschaft_7'!C23</f>
        <v>Nabicht Monika</v>
      </c>
      <c r="C26" s="43" t="str">
        <f>'Betrieb-Hobby-Mannschaft_7'!B21</f>
        <v>Tischlerei Fink 1</v>
      </c>
      <c r="D26" s="43">
        <f>'Betrieb-Hobby-Mannschaft_7'!D23</f>
        <v>288</v>
      </c>
      <c r="E26" s="43">
        <f>'Betrieb-Hobby-Mannschaft_7'!E23</f>
        <v>118</v>
      </c>
      <c r="F26" s="43">
        <f>'Betrieb-Hobby-Mannschaft_7'!F23</f>
        <v>17</v>
      </c>
      <c r="G26" s="45">
        <f>'Betrieb-Hobby-Mannschaft_7'!G23</f>
        <v>406</v>
      </c>
      <c r="H26" s="17" t="s">
        <v>9</v>
      </c>
    </row>
    <row r="27" spans="1:8" ht="19.5" x14ac:dyDescent="0.25">
      <c r="A27" s="48" t="s">
        <v>185</v>
      </c>
      <c r="B27" s="43" t="str">
        <f>'Damen-Mannschaft_8'!C26</f>
        <v>Scharinger Viktoria</v>
      </c>
      <c r="C27" s="43" t="str">
        <f>'Damen-Mannschaft_8'!B24</f>
        <v>KC Salzburg/D2</v>
      </c>
      <c r="D27" s="43">
        <f>'Damen-Mannschaft_8'!D26</f>
        <v>206</v>
      </c>
      <c r="E27" s="43">
        <f>'Damen-Mannschaft_8'!E26</f>
        <v>65</v>
      </c>
      <c r="F27" s="44">
        <f>'Damen-Mannschaft_8'!F26</f>
        <v>44</v>
      </c>
      <c r="G27" s="45">
        <f>'Damen-Mannschaft_8'!G26</f>
        <v>271</v>
      </c>
      <c r="H27" s="17" t="s">
        <v>23</v>
      </c>
    </row>
  </sheetData>
  <sheetProtection password="CCC2" sheet="1" objects="1" scenarios="1"/>
  <sortState ref="B3:G33">
    <sortCondition descending="1" ref="G3:G33"/>
    <sortCondition descending="1" ref="E3:E33"/>
  </sortState>
  <conditionalFormatting sqref="G3:G27">
    <cfRule type="cellIs" dxfId="319" priority="5" operator="greaterThanOrEqual">
      <formula>600</formula>
    </cfRule>
    <cfRule type="cellIs" dxfId="318" priority="6" operator="between">
      <formula>540</formula>
      <formula>599</formula>
    </cfRule>
    <cfRule type="cellIs" dxfId="317" priority="7" operator="between">
      <formula>480</formula>
      <formula>539</formula>
    </cfRule>
    <cfRule type="cellIs" dxfId="316" priority="8" operator="between">
      <formula>0</formula>
      <formula>479</formula>
    </cfRule>
  </conditionalFormatting>
  <pageMargins left="0.19685039370078741" right="0.11811023622047245" top="0.39370078740157483" bottom="0.39370078740157483" header="0.11811023622047245" footer="0.11811023622047245"/>
  <pageSetup paperSize="9" orientation="portrait" r:id="rId1"/>
  <headerFooter>
    <oddHeader>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zoomScale="110" zoomScaleNormal="110" workbookViewId="0">
      <selection activeCell="A2" sqref="A2"/>
    </sheetView>
  </sheetViews>
  <sheetFormatPr baseColWidth="10" defaultRowHeight="15.75" x14ac:dyDescent="0.25"/>
  <cols>
    <col min="1" max="1" width="5.28515625" style="13" bestFit="1" customWidth="1"/>
    <col min="2" max="2" width="29.42578125" style="14" customWidth="1"/>
    <col min="3" max="3" width="31" style="16" customWidth="1"/>
    <col min="4" max="4" width="5" style="16" bestFit="1" customWidth="1"/>
    <col min="5" max="5" width="4" style="16" bestFit="1" customWidth="1"/>
    <col min="6" max="6" width="5.5703125" style="16" bestFit="1" customWidth="1"/>
    <col min="7" max="7" width="7.140625" style="16" bestFit="1" customWidth="1"/>
    <col min="8" max="8" width="8" style="19" bestFit="1" customWidth="1"/>
    <col min="9" max="9" width="6.28515625" style="34" bestFit="1" customWidth="1"/>
    <col min="10" max="16384" width="11.42578125" style="17"/>
  </cols>
  <sheetData>
    <row r="1" spans="1:9" ht="36" customHeight="1" thickBot="1" x14ac:dyDescent="0.3">
      <c r="C1" s="15"/>
      <c r="E1" s="17"/>
      <c r="G1" s="18"/>
    </row>
    <row r="2" spans="1:9" ht="36" customHeight="1" thickBot="1" x14ac:dyDescent="0.3">
      <c r="A2" s="12" t="s">
        <v>5</v>
      </c>
      <c r="B2" s="21" t="s">
        <v>7</v>
      </c>
      <c r="C2" s="22" t="s">
        <v>6</v>
      </c>
      <c r="D2" s="23" t="s">
        <v>2</v>
      </c>
      <c r="E2" s="24" t="s">
        <v>3</v>
      </c>
      <c r="F2" s="25" t="s">
        <v>4</v>
      </c>
      <c r="G2" s="1" t="s">
        <v>8</v>
      </c>
      <c r="H2" s="2" t="s">
        <v>0</v>
      </c>
      <c r="I2" s="3" t="s">
        <v>1</v>
      </c>
    </row>
    <row r="3" spans="1:9" ht="18.75" x14ac:dyDescent="0.25">
      <c r="A3" s="26" t="s">
        <v>14</v>
      </c>
      <c r="B3" s="27" t="s">
        <v>41</v>
      </c>
      <c r="C3" s="4" t="s">
        <v>86</v>
      </c>
      <c r="D3" s="4">
        <v>377</v>
      </c>
      <c r="E3" s="4">
        <v>192</v>
      </c>
      <c r="F3" s="4">
        <v>3</v>
      </c>
      <c r="G3" s="4">
        <f t="shared" ref="G3:G34" si="0">SUM(D3:E3)</f>
        <v>569</v>
      </c>
      <c r="H3" s="5">
        <f>SUM(G3:G5)</f>
        <v>1639</v>
      </c>
      <c r="I3" s="6">
        <f>H3/3</f>
        <v>546.33333333333337</v>
      </c>
    </row>
    <row r="4" spans="1:9" ht="17.25" customHeight="1" x14ac:dyDescent="0.25">
      <c r="A4" s="28"/>
      <c r="B4" s="29"/>
      <c r="C4" s="4" t="s">
        <v>85</v>
      </c>
      <c r="D4" s="4">
        <v>353</v>
      </c>
      <c r="E4" s="4">
        <v>191</v>
      </c>
      <c r="F4" s="4">
        <v>2</v>
      </c>
      <c r="G4" s="4">
        <f t="shared" si="0"/>
        <v>544</v>
      </c>
      <c r="H4" s="7">
        <f>H3</f>
        <v>1639</v>
      </c>
      <c r="I4" s="8"/>
    </row>
    <row r="5" spans="1:9" ht="17.25" customHeight="1" thickBot="1" x14ac:dyDescent="0.3">
      <c r="A5" s="28"/>
      <c r="B5" s="29"/>
      <c r="C5" s="9" t="s">
        <v>84</v>
      </c>
      <c r="D5" s="9">
        <v>343</v>
      </c>
      <c r="E5" s="9">
        <v>183</v>
      </c>
      <c r="F5" s="9">
        <v>6</v>
      </c>
      <c r="G5" s="9">
        <f t="shared" si="0"/>
        <v>526</v>
      </c>
      <c r="H5" s="7">
        <f>H3</f>
        <v>1639</v>
      </c>
      <c r="I5" s="8"/>
    </row>
    <row r="6" spans="1:9" ht="18.75" x14ac:dyDescent="0.25">
      <c r="A6" s="30" t="s">
        <v>15</v>
      </c>
      <c r="B6" s="27" t="s">
        <v>33</v>
      </c>
      <c r="C6" s="4" t="s">
        <v>63</v>
      </c>
      <c r="D6" s="4">
        <v>380</v>
      </c>
      <c r="E6" s="4">
        <v>186</v>
      </c>
      <c r="F6" s="4">
        <v>4</v>
      </c>
      <c r="G6" s="4">
        <f t="shared" si="0"/>
        <v>566</v>
      </c>
      <c r="H6" s="5">
        <f>SUM(G6:G8)</f>
        <v>1625</v>
      </c>
      <c r="I6" s="6">
        <f>H6/3</f>
        <v>541.66666666666663</v>
      </c>
    </row>
    <row r="7" spans="1:9" ht="17.25" customHeight="1" x14ac:dyDescent="0.25">
      <c r="A7" s="28"/>
      <c r="B7" s="29"/>
      <c r="C7" s="4" t="s">
        <v>75</v>
      </c>
      <c r="D7" s="4">
        <v>370</v>
      </c>
      <c r="E7" s="4">
        <v>167</v>
      </c>
      <c r="F7" s="4">
        <v>9</v>
      </c>
      <c r="G7" s="4">
        <f t="shared" si="0"/>
        <v>537</v>
      </c>
      <c r="H7" s="7">
        <f>H6</f>
        <v>1625</v>
      </c>
      <c r="I7" s="8"/>
    </row>
    <row r="8" spans="1:9" ht="17.25" customHeight="1" thickBot="1" x14ac:dyDescent="0.3">
      <c r="A8" s="28"/>
      <c r="B8" s="29"/>
      <c r="C8" s="9" t="s">
        <v>74</v>
      </c>
      <c r="D8" s="9">
        <v>363</v>
      </c>
      <c r="E8" s="9">
        <v>159</v>
      </c>
      <c r="F8" s="9">
        <v>2</v>
      </c>
      <c r="G8" s="9">
        <f t="shared" si="0"/>
        <v>522</v>
      </c>
      <c r="H8" s="7">
        <f>H6</f>
        <v>1625</v>
      </c>
      <c r="I8" s="8"/>
    </row>
    <row r="9" spans="1:9" ht="18.75" x14ac:dyDescent="0.25">
      <c r="A9" s="31" t="s">
        <v>16</v>
      </c>
      <c r="B9" s="27" t="s">
        <v>21</v>
      </c>
      <c r="C9" s="4" t="s">
        <v>71</v>
      </c>
      <c r="D9" s="4">
        <v>388</v>
      </c>
      <c r="E9" s="4">
        <v>187</v>
      </c>
      <c r="F9" s="4">
        <v>3</v>
      </c>
      <c r="G9" s="4">
        <f t="shared" si="0"/>
        <v>575</v>
      </c>
      <c r="H9" s="5">
        <f>SUM(G9:G11)</f>
        <v>1583</v>
      </c>
      <c r="I9" s="6">
        <f>H9/3</f>
        <v>527.66666666666663</v>
      </c>
    </row>
    <row r="10" spans="1:9" ht="17.25" customHeight="1" x14ac:dyDescent="0.25">
      <c r="A10" s="28"/>
      <c r="B10" s="29"/>
      <c r="C10" s="4" t="s">
        <v>69</v>
      </c>
      <c r="D10" s="4">
        <v>372</v>
      </c>
      <c r="E10" s="4">
        <v>156</v>
      </c>
      <c r="F10" s="4">
        <v>11</v>
      </c>
      <c r="G10" s="4">
        <f t="shared" si="0"/>
        <v>528</v>
      </c>
      <c r="H10" s="7">
        <f>H9</f>
        <v>1583</v>
      </c>
      <c r="I10" s="8"/>
    </row>
    <row r="11" spans="1:9" ht="17.25" customHeight="1" thickBot="1" x14ac:dyDescent="0.3">
      <c r="A11" s="28"/>
      <c r="B11" s="29"/>
      <c r="C11" s="9" t="s">
        <v>70</v>
      </c>
      <c r="D11" s="9">
        <v>327</v>
      </c>
      <c r="E11" s="9">
        <v>153</v>
      </c>
      <c r="F11" s="9">
        <v>4</v>
      </c>
      <c r="G11" s="9">
        <f t="shared" si="0"/>
        <v>480</v>
      </c>
      <c r="H11" s="7">
        <f>H9</f>
        <v>1583</v>
      </c>
      <c r="I11" s="8"/>
    </row>
    <row r="12" spans="1:9" ht="17.25" customHeight="1" x14ac:dyDescent="0.25">
      <c r="A12" s="28" t="s">
        <v>121</v>
      </c>
      <c r="B12" s="27" t="s">
        <v>10</v>
      </c>
      <c r="C12" s="4" t="s">
        <v>149</v>
      </c>
      <c r="D12" s="4">
        <v>382</v>
      </c>
      <c r="E12" s="4">
        <v>173</v>
      </c>
      <c r="F12" s="4">
        <v>3</v>
      </c>
      <c r="G12" s="4">
        <f t="shared" si="0"/>
        <v>555</v>
      </c>
      <c r="H12" s="5">
        <f>SUM(G12:G14)</f>
        <v>1573</v>
      </c>
      <c r="I12" s="6">
        <f>H12/3</f>
        <v>524.33333333333337</v>
      </c>
    </row>
    <row r="13" spans="1:9" ht="17.25" customHeight="1" x14ac:dyDescent="0.25">
      <c r="A13" s="28"/>
      <c r="B13" s="29"/>
      <c r="C13" s="4" t="s">
        <v>150</v>
      </c>
      <c r="D13" s="4">
        <v>361</v>
      </c>
      <c r="E13" s="4">
        <v>155</v>
      </c>
      <c r="F13" s="4">
        <v>8</v>
      </c>
      <c r="G13" s="4">
        <f t="shared" si="0"/>
        <v>516</v>
      </c>
      <c r="H13" s="7">
        <f>H12</f>
        <v>1573</v>
      </c>
      <c r="I13" s="8"/>
    </row>
    <row r="14" spans="1:9" ht="17.25" customHeight="1" thickBot="1" x14ac:dyDescent="0.3">
      <c r="A14" s="28"/>
      <c r="B14" s="29"/>
      <c r="C14" s="9" t="s">
        <v>151</v>
      </c>
      <c r="D14" s="9">
        <v>363</v>
      </c>
      <c r="E14" s="9">
        <v>139</v>
      </c>
      <c r="F14" s="9">
        <v>4</v>
      </c>
      <c r="G14" s="9">
        <f t="shared" si="0"/>
        <v>502</v>
      </c>
      <c r="H14" s="7">
        <f>H12</f>
        <v>1573</v>
      </c>
      <c r="I14" s="8"/>
    </row>
    <row r="15" spans="1:9" ht="18.75" x14ac:dyDescent="0.25">
      <c r="A15" s="28" t="s">
        <v>122</v>
      </c>
      <c r="B15" s="27" t="s">
        <v>35</v>
      </c>
      <c r="C15" s="4" t="s">
        <v>61</v>
      </c>
      <c r="D15" s="4">
        <v>384</v>
      </c>
      <c r="E15" s="4">
        <v>155</v>
      </c>
      <c r="F15" s="4">
        <v>3</v>
      </c>
      <c r="G15" s="4">
        <f t="shared" si="0"/>
        <v>539</v>
      </c>
      <c r="H15" s="5">
        <f>SUM(G15:G17)</f>
        <v>1562</v>
      </c>
      <c r="I15" s="6">
        <f>H15/3</f>
        <v>520.66666666666663</v>
      </c>
    </row>
    <row r="16" spans="1:9" ht="18.75" x14ac:dyDescent="0.25">
      <c r="A16" s="28"/>
      <c r="B16" s="29"/>
      <c r="C16" s="4" t="s">
        <v>60</v>
      </c>
      <c r="D16" s="4">
        <v>369</v>
      </c>
      <c r="E16" s="4">
        <v>161</v>
      </c>
      <c r="F16" s="4">
        <v>8</v>
      </c>
      <c r="G16" s="4">
        <f t="shared" si="0"/>
        <v>530</v>
      </c>
      <c r="H16" s="7">
        <f>H15</f>
        <v>1562</v>
      </c>
      <c r="I16" s="8"/>
    </row>
    <row r="17" spans="1:9" ht="19.5" thickBot="1" x14ac:dyDescent="0.3">
      <c r="A17" s="28"/>
      <c r="B17" s="29"/>
      <c r="C17" s="9" t="s">
        <v>62</v>
      </c>
      <c r="D17" s="9">
        <v>345</v>
      </c>
      <c r="E17" s="9">
        <v>148</v>
      </c>
      <c r="F17" s="9">
        <v>7</v>
      </c>
      <c r="G17" s="9">
        <f t="shared" si="0"/>
        <v>493</v>
      </c>
      <c r="H17" s="7">
        <f>H15</f>
        <v>1562</v>
      </c>
      <c r="I17" s="8"/>
    </row>
    <row r="18" spans="1:9" ht="18.75" x14ac:dyDescent="0.25">
      <c r="A18" s="28" t="s">
        <v>123</v>
      </c>
      <c r="B18" s="27" t="s">
        <v>24</v>
      </c>
      <c r="C18" s="4" t="s">
        <v>134</v>
      </c>
      <c r="D18" s="4">
        <v>355</v>
      </c>
      <c r="E18" s="4">
        <v>178</v>
      </c>
      <c r="F18" s="4">
        <v>6</v>
      </c>
      <c r="G18" s="4">
        <f t="shared" si="0"/>
        <v>533</v>
      </c>
      <c r="H18" s="5">
        <f>SUM(G18:G20)</f>
        <v>1555</v>
      </c>
      <c r="I18" s="6">
        <f>H18/3</f>
        <v>518.33333333333337</v>
      </c>
    </row>
    <row r="19" spans="1:9" ht="18.75" x14ac:dyDescent="0.25">
      <c r="A19" s="28"/>
      <c r="B19" s="29"/>
      <c r="C19" s="4" t="s">
        <v>135</v>
      </c>
      <c r="D19" s="4">
        <v>374</v>
      </c>
      <c r="E19" s="4">
        <v>158</v>
      </c>
      <c r="F19" s="4">
        <v>6</v>
      </c>
      <c r="G19" s="4">
        <f t="shared" si="0"/>
        <v>532</v>
      </c>
      <c r="H19" s="7">
        <f>H18</f>
        <v>1555</v>
      </c>
      <c r="I19" s="8"/>
    </row>
    <row r="20" spans="1:9" ht="19.5" thickBot="1" x14ac:dyDescent="0.3">
      <c r="A20" s="28"/>
      <c r="B20" s="29"/>
      <c r="C20" s="9" t="s">
        <v>136</v>
      </c>
      <c r="D20" s="9">
        <v>352</v>
      </c>
      <c r="E20" s="9">
        <v>138</v>
      </c>
      <c r="F20" s="9">
        <v>12</v>
      </c>
      <c r="G20" s="9">
        <f t="shared" si="0"/>
        <v>490</v>
      </c>
      <c r="H20" s="7">
        <f>H18</f>
        <v>1555</v>
      </c>
      <c r="I20" s="8"/>
    </row>
    <row r="21" spans="1:9" ht="18.75" x14ac:dyDescent="0.25">
      <c r="A21" s="28" t="s">
        <v>124</v>
      </c>
      <c r="B21" s="27" t="s">
        <v>22</v>
      </c>
      <c r="C21" s="4" t="s">
        <v>66</v>
      </c>
      <c r="D21" s="4">
        <v>341</v>
      </c>
      <c r="E21" s="4">
        <v>214</v>
      </c>
      <c r="F21" s="4">
        <v>3</v>
      </c>
      <c r="G21" s="4">
        <f t="shared" si="0"/>
        <v>555</v>
      </c>
      <c r="H21" s="5">
        <f>SUM(G21:G23)</f>
        <v>1535</v>
      </c>
      <c r="I21" s="6">
        <f>H21/3</f>
        <v>511.66666666666669</v>
      </c>
    </row>
    <row r="22" spans="1:9" ht="18.75" x14ac:dyDescent="0.25">
      <c r="A22" s="28"/>
      <c r="B22" s="29"/>
      <c r="C22" s="4" t="s">
        <v>68</v>
      </c>
      <c r="D22" s="4">
        <v>327</v>
      </c>
      <c r="E22" s="4">
        <v>186</v>
      </c>
      <c r="F22" s="4">
        <v>5</v>
      </c>
      <c r="G22" s="4">
        <f t="shared" si="0"/>
        <v>513</v>
      </c>
      <c r="H22" s="7">
        <f>H21</f>
        <v>1535</v>
      </c>
      <c r="I22" s="8"/>
    </row>
    <row r="23" spans="1:9" ht="19.5" thickBot="1" x14ac:dyDescent="0.3">
      <c r="A23" s="28"/>
      <c r="B23" s="32"/>
      <c r="C23" s="9" t="s">
        <v>67</v>
      </c>
      <c r="D23" s="9">
        <v>306</v>
      </c>
      <c r="E23" s="9">
        <v>161</v>
      </c>
      <c r="F23" s="9">
        <v>10</v>
      </c>
      <c r="G23" s="9">
        <f t="shared" si="0"/>
        <v>467</v>
      </c>
      <c r="H23" s="10">
        <f>H21</f>
        <v>1535</v>
      </c>
      <c r="I23" s="11"/>
    </row>
    <row r="24" spans="1:9" ht="18.75" x14ac:dyDescent="0.25">
      <c r="A24" s="28" t="s">
        <v>168</v>
      </c>
      <c r="B24" s="27" t="s">
        <v>42</v>
      </c>
      <c r="C24" s="4" t="s">
        <v>106</v>
      </c>
      <c r="D24" s="4">
        <v>356</v>
      </c>
      <c r="E24" s="4">
        <v>178</v>
      </c>
      <c r="F24" s="4">
        <v>2</v>
      </c>
      <c r="G24" s="4">
        <f t="shared" si="0"/>
        <v>534</v>
      </c>
      <c r="H24" s="5">
        <f>SUM(G24:G26)</f>
        <v>1527</v>
      </c>
      <c r="I24" s="6">
        <f>H24/3</f>
        <v>509</v>
      </c>
    </row>
    <row r="25" spans="1:9" ht="18.75" x14ac:dyDescent="0.25">
      <c r="A25" s="28"/>
      <c r="B25" s="29"/>
      <c r="C25" s="4" t="s">
        <v>107</v>
      </c>
      <c r="D25" s="4">
        <v>383</v>
      </c>
      <c r="E25" s="4">
        <v>127</v>
      </c>
      <c r="F25" s="4">
        <v>16</v>
      </c>
      <c r="G25" s="4">
        <f t="shared" si="0"/>
        <v>510</v>
      </c>
      <c r="H25" s="7">
        <f>H24</f>
        <v>1527</v>
      </c>
      <c r="I25" s="8"/>
    </row>
    <row r="26" spans="1:9" ht="19.5" thickBot="1" x14ac:dyDescent="0.3">
      <c r="A26" s="28"/>
      <c r="B26" s="29"/>
      <c r="C26" s="9" t="s">
        <v>108</v>
      </c>
      <c r="D26" s="9">
        <v>332</v>
      </c>
      <c r="E26" s="9">
        <v>151</v>
      </c>
      <c r="F26" s="9">
        <v>8</v>
      </c>
      <c r="G26" s="9">
        <f t="shared" si="0"/>
        <v>483</v>
      </c>
      <c r="H26" s="7">
        <f>H24</f>
        <v>1527</v>
      </c>
      <c r="I26" s="8"/>
    </row>
    <row r="27" spans="1:9" ht="18.75" x14ac:dyDescent="0.25">
      <c r="A27" s="28" t="s">
        <v>169</v>
      </c>
      <c r="B27" s="27" t="s">
        <v>31</v>
      </c>
      <c r="C27" s="4" t="s">
        <v>165</v>
      </c>
      <c r="D27" s="4">
        <v>351</v>
      </c>
      <c r="E27" s="4">
        <v>177</v>
      </c>
      <c r="F27" s="4">
        <v>5</v>
      </c>
      <c r="G27" s="4">
        <f t="shared" si="0"/>
        <v>528</v>
      </c>
      <c r="H27" s="5">
        <f>SUM(G27:G29)</f>
        <v>1514</v>
      </c>
      <c r="I27" s="6">
        <f>H27/3</f>
        <v>504.66666666666669</v>
      </c>
    </row>
    <row r="28" spans="1:9" ht="18.75" x14ac:dyDescent="0.25">
      <c r="A28" s="28"/>
      <c r="B28" s="29"/>
      <c r="C28" s="4" t="s">
        <v>166</v>
      </c>
      <c r="D28" s="4">
        <v>339</v>
      </c>
      <c r="E28" s="4">
        <v>174</v>
      </c>
      <c r="F28" s="4">
        <v>2</v>
      </c>
      <c r="G28" s="4">
        <f t="shared" si="0"/>
        <v>513</v>
      </c>
      <c r="H28" s="7">
        <f>H27</f>
        <v>1514</v>
      </c>
      <c r="I28" s="8"/>
    </row>
    <row r="29" spans="1:9" ht="19.5" thickBot="1" x14ac:dyDescent="0.3">
      <c r="A29" s="28"/>
      <c r="B29" s="32"/>
      <c r="C29" s="9" t="s">
        <v>167</v>
      </c>
      <c r="D29" s="9">
        <v>333</v>
      </c>
      <c r="E29" s="9">
        <v>140</v>
      </c>
      <c r="F29" s="9">
        <v>12</v>
      </c>
      <c r="G29" s="9">
        <f t="shared" si="0"/>
        <v>473</v>
      </c>
      <c r="H29" s="10">
        <f>H27</f>
        <v>1514</v>
      </c>
      <c r="I29" s="11"/>
    </row>
    <row r="30" spans="1:9" ht="18.75" x14ac:dyDescent="0.25">
      <c r="A30" s="28" t="s">
        <v>170</v>
      </c>
      <c r="B30" s="27" t="s">
        <v>38</v>
      </c>
      <c r="C30" s="4" t="s">
        <v>100</v>
      </c>
      <c r="D30" s="4">
        <v>332</v>
      </c>
      <c r="E30" s="4">
        <v>196</v>
      </c>
      <c r="F30" s="4">
        <v>4</v>
      </c>
      <c r="G30" s="4">
        <f t="shared" si="0"/>
        <v>528</v>
      </c>
      <c r="H30" s="5">
        <f>SUM(G30:G32)</f>
        <v>1509</v>
      </c>
      <c r="I30" s="6">
        <f>H30/3</f>
        <v>503</v>
      </c>
    </row>
    <row r="31" spans="1:9" ht="18.75" x14ac:dyDescent="0.25">
      <c r="A31" s="28"/>
      <c r="B31" s="29"/>
      <c r="C31" s="4" t="s">
        <v>101</v>
      </c>
      <c r="D31" s="4">
        <v>352</v>
      </c>
      <c r="E31" s="4">
        <v>157</v>
      </c>
      <c r="F31" s="4">
        <v>8</v>
      </c>
      <c r="G31" s="4">
        <f t="shared" si="0"/>
        <v>509</v>
      </c>
      <c r="H31" s="7">
        <f>H30</f>
        <v>1509</v>
      </c>
      <c r="I31" s="8"/>
    </row>
    <row r="32" spans="1:9" ht="19.5" thickBot="1" x14ac:dyDescent="0.3">
      <c r="A32" s="28"/>
      <c r="B32" s="29"/>
      <c r="C32" s="9" t="s">
        <v>102</v>
      </c>
      <c r="D32" s="9">
        <v>321</v>
      </c>
      <c r="E32" s="9">
        <v>151</v>
      </c>
      <c r="F32" s="9">
        <v>9</v>
      </c>
      <c r="G32" s="9">
        <f t="shared" si="0"/>
        <v>472</v>
      </c>
      <c r="H32" s="7">
        <f>H30</f>
        <v>1509</v>
      </c>
      <c r="I32" s="8"/>
    </row>
    <row r="33" spans="1:9" ht="18.75" x14ac:dyDescent="0.25">
      <c r="A33" s="28" t="s">
        <v>171</v>
      </c>
      <c r="B33" s="27" t="s">
        <v>19</v>
      </c>
      <c r="C33" s="4" t="s">
        <v>155</v>
      </c>
      <c r="D33" s="4">
        <v>358</v>
      </c>
      <c r="E33" s="4">
        <v>168</v>
      </c>
      <c r="F33" s="4">
        <v>3</v>
      </c>
      <c r="G33" s="4">
        <f t="shared" si="0"/>
        <v>526</v>
      </c>
      <c r="H33" s="5">
        <f>SUM(G33:G35)</f>
        <v>1509</v>
      </c>
      <c r="I33" s="6">
        <f>H33/3</f>
        <v>503</v>
      </c>
    </row>
    <row r="34" spans="1:9" ht="18.75" x14ac:dyDescent="0.25">
      <c r="A34" s="28"/>
      <c r="B34" s="29"/>
      <c r="C34" s="4" t="s">
        <v>156</v>
      </c>
      <c r="D34" s="4">
        <v>338</v>
      </c>
      <c r="E34" s="4">
        <v>186</v>
      </c>
      <c r="F34" s="4">
        <v>3</v>
      </c>
      <c r="G34" s="4">
        <f t="shared" si="0"/>
        <v>524</v>
      </c>
      <c r="H34" s="7">
        <f>H33</f>
        <v>1509</v>
      </c>
      <c r="I34" s="8"/>
    </row>
    <row r="35" spans="1:9" ht="19.5" thickBot="1" x14ac:dyDescent="0.3">
      <c r="A35" s="28"/>
      <c r="B35" s="32"/>
      <c r="C35" s="9" t="s">
        <v>157</v>
      </c>
      <c r="D35" s="9">
        <v>332</v>
      </c>
      <c r="E35" s="9">
        <v>127</v>
      </c>
      <c r="F35" s="9">
        <v>11</v>
      </c>
      <c r="G35" s="9">
        <f t="shared" ref="G35:G71" si="1">SUM(D35:E35)</f>
        <v>459</v>
      </c>
      <c r="H35" s="10">
        <f>H33</f>
        <v>1509</v>
      </c>
      <c r="I35" s="11"/>
    </row>
    <row r="36" spans="1:9" ht="18.75" x14ac:dyDescent="0.25">
      <c r="A36" s="28" t="s">
        <v>172</v>
      </c>
      <c r="B36" s="27" t="s">
        <v>18</v>
      </c>
      <c r="C36" s="4" t="s">
        <v>140</v>
      </c>
      <c r="D36" s="4">
        <v>357</v>
      </c>
      <c r="E36" s="4">
        <v>146</v>
      </c>
      <c r="F36" s="4">
        <v>9</v>
      </c>
      <c r="G36" s="4">
        <f t="shared" si="1"/>
        <v>503</v>
      </c>
      <c r="H36" s="5">
        <f>SUM(G36:G38)</f>
        <v>1495</v>
      </c>
      <c r="I36" s="6">
        <f>H36/3</f>
        <v>498.33333333333331</v>
      </c>
    </row>
    <row r="37" spans="1:9" ht="18.75" x14ac:dyDescent="0.25">
      <c r="A37" s="28"/>
      <c r="B37" s="29"/>
      <c r="C37" s="4" t="s">
        <v>141</v>
      </c>
      <c r="D37" s="4">
        <v>348</v>
      </c>
      <c r="E37" s="4">
        <v>151</v>
      </c>
      <c r="F37" s="4">
        <v>8</v>
      </c>
      <c r="G37" s="4">
        <f t="shared" si="1"/>
        <v>499</v>
      </c>
      <c r="H37" s="7">
        <f>H36</f>
        <v>1495</v>
      </c>
      <c r="I37" s="8"/>
    </row>
    <row r="38" spans="1:9" ht="19.5" thickBot="1" x14ac:dyDescent="0.3">
      <c r="A38" s="28"/>
      <c r="B38" s="32"/>
      <c r="C38" s="9" t="s">
        <v>142</v>
      </c>
      <c r="D38" s="9">
        <v>335</v>
      </c>
      <c r="E38" s="9">
        <v>158</v>
      </c>
      <c r="F38" s="9">
        <v>9</v>
      </c>
      <c r="G38" s="9">
        <f t="shared" si="1"/>
        <v>493</v>
      </c>
      <c r="H38" s="10">
        <f>H36</f>
        <v>1495</v>
      </c>
      <c r="I38" s="11"/>
    </row>
    <row r="39" spans="1:9" ht="18.75" x14ac:dyDescent="0.25">
      <c r="A39" s="28" t="s">
        <v>173</v>
      </c>
      <c r="B39" s="27" t="s">
        <v>11</v>
      </c>
      <c r="C39" s="4" t="s">
        <v>80</v>
      </c>
      <c r="D39" s="4">
        <v>342</v>
      </c>
      <c r="E39" s="4">
        <v>170</v>
      </c>
      <c r="F39" s="4">
        <v>6</v>
      </c>
      <c r="G39" s="4">
        <f t="shared" si="1"/>
        <v>512</v>
      </c>
      <c r="H39" s="5">
        <f>SUM(G39:G41)</f>
        <v>1490</v>
      </c>
      <c r="I39" s="6">
        <f>H39/3</f>
        <v>496.66666666666669</v>
      </c>
    </row>
    <row r="40" spans="1:9" ht="18.75" x14ac:dyDescent="0.25">
      <c r="A40" s="28"/>
      <c r="B40" s="29"/>
      <c r="C40" s="4" t="s">
        <v>79</v>
      </c>
      <c r="D40" s="4">
        <v>337</v>
      </c>
      <c r="E40" s="4">
        <v>168</v>
      </c>
      <c r="F40" s="4">
        <v>6</v>
      </c>
      <c r="G40" s="4">
        <f t="shared" si="1"/>
        <v>505</v>
      </c>
      <c r="H40" s="7">
        <f>H39</f>
        <v>1490</v>
      </c>
      <c r="I40" s="8"/>
    </row>
    <row r="41" spans="1:9" ht="19.5" thickBot="1" x14ac:dyDescent="0.3">
      <c r="A41" s="28"/>
      <c r="B41" s="29"/>
      <c r="C41" s="9" t="s">
        <v>78</v>
      </c>
      <c r="D41" s="9">
        <v>328</v>
      </c>
      <c r="E41" s="9">
        <v>145</v>
      </c>
      <c r="F41" s="9">
        <v>10</v>
      </c>
      <c r="G41" s="9">
        <f t="shared" si="1"/>
        <v>473</v>
      </c>
      <c r="H41" s="7">
        <f>H39</f>
        <v>1490</v>
      </c>
      <c r="I41" s="8"/>
    </row>
    <row r="42" spans="1:9" ht="18.75" x14ac:dyDescent="0.25">
      <c r="A42" s="28" t="s">
        <v>174</v>
      </c>
      <c r="B42" s="27" t="s">
        <v>30</v>
      </c>
      <c r="C42" s="4" t="s">
        <v>99</v>
      </c>
      <c r="D42" s="4">
        <v>351</v>
      </c>
      <c r="E42" s="4">
        <v>164</v>
      </c>
      <c r="F42" s="4">
        <v>5</v>
      </c>
      <c r="G42" s="4">
        <f t="shared" si="1"/>
        <v>515</v>
      </c>
      <c r="H42" s="5">
        <f>SUM(G42:G44)</f>
        <v>1490</v>
      </c>
      <c r="I42" s="6">
        <f>H42/3</f>
        <v>496.66666666666669</v>
      </c>
    </row>
    <row r="43" spans="1:9" ht="18.75" x14ac:dyDescent="0.25">
      <c r="A43" s="28"/>
      <c r="B43" s="29"/>
      <c r="C43" s="4" t="s">
        <v>98</v>
      </c>
      <c r="D43" s="4">
        <v>345</v>
      </c>
      <c r="E43" s="4">
        <v>146</v>
      </c>
      <c r="F43" s="4">
        <v>7</v>
      </c>
      <c r="G43" s="4">
        <f t="shared" si="1"/>
        <v>491</v>
      </c>
      <c r="H43" s="7">
        <f>H42</f>
        <v>1490</v>
      </c>
      <c r="I43" s="8"/>
    </row>
    <row r="44" spans="1:9" ht="19.5" thickBot="1" x14ac:dyDescent="0.3">
      <c r="A44" s="28"/>
      <c r="B44" s="32"/>
      <c r="C44" s="9" t="s">
        <v>97</v>
      </c>
      <c r="D44" s="9">
        <v>340</v>
      </c>
      <c r="E44" s="9">
        <v>144</v>
      </c>
      <c r="F44" s="9">
        <v>6</v>
      </c>
      <c r="G44" s="9">
        <f t="shared" si="1"/>
        <v>484</v>
      </c>
      <c r="H44" s="10">
        <f>H42</f>
        <v>1490</v>
      </c>
      <c r="I44" s="11"/>
    </row>
    <row r="45" spans="1:9" ht="18.75" x14ac:dyDescent="0.25">
      <c r="A45" s="28" t="s">
        <v>175</v>
      </c>
      <c r="B45" s="27" t="s">
        <v>40</v>
      </c>
      <c r="C45" s="4" t="s">
        <v>91</v>
      </c>
      <c r="D45" s="4">
        <v>345</v>
      </c>
      <c r="E45" s="4">
        <v>172</v>
      </c>
      <c r="F45" s="4">
        <v>6</v>
      </c>
      <c r="G45" s="4">
        <f t="shared" si="1"/>
        <v>517</v>
      </c>
      <c r="H45" s="5">
        <f>SUM(G45:G47)</f>
        <v>1489</v>
      </c>
      <c r="I45" s="6">
        <f>H45/3</f>
        <v>496.33333333333331</v>
      </c>
    </row>
    <row r="46" spans="1:9" ht="18.75" x14ac:dyDescent="0.25">
      <c r="A46" s="28"/>
      <c r="B46" s="29"/>
      <c r="C46" s="4" t="s">
        <v>93</v>
      </c>
      <c r="D46" s="4">
        <v>335</v>
      </c>
      <c r="E46" s="4">
        <v>160</v>
      </c>
      <c r="F46" s="4">
        <v>7</v>
      </c>
      <c r="G46" s="4">
        <f t="shared" si="1"/>
        <v>495</v>
      </c>
      <c r="H46" s="7">
        <f>H45</f>
        <v>1489</v>
      </c>
      <c r="I46" s="8"/>
    </row>
    <row r="47" spans="1:9" ht="19.5" thickBot="1" x14ac:dyDescent="0.3">
      <c r="A47" s="28"/>
      <c r="B47" s="32"/>
      <c r="C47" s="9" t="s">
        <v>92</v>
      </c>
      <c r="D47" s="9">
        <v>322</v>
      </c>
      <c r="E47" s="9">
        <v>155</v>
      </c>
      <c r="F47" s="9">
        <v>10</v>
      </c>
      <c r="G47" s="9">
        <f t="shared" si="1"/>
        <v>477</v>
      </c>
      <c r="H47" s="10">
        <f>H45</f>
        <v>1489</v>
      </c>
      <c r="I47" s="11"/>
    </row>
    <row r="48" spans="1:9" ht="18.75" x14ac:dyDescent="0.25">
      <c r="A48" s="28" t="s">
        <v>176</v>
      </c>
      <c r="B48" s="27" t="s">
        <v>34</v>
      </c>
      <c r="C48" s="4" t="s">
        <v>73</v>
      </c>
      <c r="D48" s="4">
        <v>355</v>
      </c>
      <c r="E48" s="4">
        <v>165</v>
      </c>
      <c r="F48" s="4">
        <v>7</v>
      </c>
      <c r="G48" s="4">
        <f t="shared" si="1"/>
        <v>520</v>
      </c>
      <c r="H48" s="5">
        <f>SUM(G48:G50)</f>
        <v>1487</v>
      </c>
      <c r="I48" s="6">
        <f>H48/3</f>
        <v>495.66666666666669</v>
      </c>
    </row>
    <row r="49" spans="1:9" ht="18.75" x14ac:dyDescent="0.25">
      <c r="A49" s="28"/>
      <c r="B49" s="29"/>
      <c r="C49" s="4" t="s">
        <v>72</v>
      </c>
      <c r="D49" s="4">
        <v>339</v>
      </c>
      <c r="E49" s="4">
        <v>145</v>
      </c>
      <c r="F49" s="4">
        <v>12</v>
      </c>
      <c r="G49" s="4">
        <f t="shared" si="1"/>
        <v>484</v>
      </c>
      <c r="H49" s="7">
        <f>H48</f>
        <v>1487</v>
      </c>
      <c r="I49" s="8"/>
    </row>
    <row r="50" spans="1:9" ht="19.5" thickBot="1" x14ac:dyDescent="0.3">
      <c r="A50" s="28"/>
      <c r="B50" s="32"/>
      <c r="C50" s="9" t="s">
        <v>64</v>
      </c>
      <c r="D50" s="9">
        <v>335</v>
      </c>
      <c r="E50" s="9">
        <v>148</v>
      </c>
      <c r="F50" s="9">
        <v>11</v>
      </c>
      <c r="G50" s="9">
        <f t="shared" si="1"/>
        <v>483</v>
      </c>
      <c r="H50" s="10">
        <f>H48</f>
        <v>1487</v>
      </c>
      <c r="I50" s="11"/>
    </row>
    <row r="51" spans="1:9" ht="18.75" x14ac:dyDescent="0.25">
      <c r="A51" s="28" t="s">
        <v>177</v>
      </c>
      <c r="B51" s="27" t="s">
        <v>20</v>
      </c>
      <c r="C51" s="4" t="s">
        <v>152</v>
      </c>
      <c r="D51" s="4">
        <v>348</v>
      </c>
      <c r="E51" s="4">
        <v>177</v>
      </c>
      <c r="F51" s="4">
        <v>7</v>
      </c>
      <c r="G51" s="4">
        <f t="shared" si="1"/>
        <v>525</v>
      </c>
      <c r="H51" s="5">
        <f>SUM(G51:G53)</f>
        <v>1476</v>
      </c>
      <c r="I51" s="6">
        <f>H51/3</f>
        <v>492</v>
      </c>
    </row>
    <row r="52" spans="1:9" ht="18.75" x14ac:dyDescent="0.25">
      <c r="A52" s="28"/>
      <c r="B52" s="29"/>
      <c r="C52" s="4" t="s">
        <v>153</v>
      </c>
      <c r="D52" s="4">
        <v>331</v>
      </c>
      <c r="E52" s="4">
        <v>146</v>
      </c>
      <c r="F52" s="4">
        <v>6</v>
      </c>
      <c r="G52" s="4">
        <f t="shared" si="1"/>
        <v>477</v>
      </c>
      <c r="H52" s="7">
        <f>H51</f>
        <v>1476</v>
      </c>
      <c r="I52" s="8"/>
    </row>
    <row r="53" spans="1:9" ht="19.5" thickBot="1" x14ac:dyDescent="0.3">
      <c r="A53" s="28"/>
      <c r="B53" s="32"/>
      <c r="C53" s="9" t="s">
        <v>154</v>
      </c>
      <c r="D53" s="9">
        <v>329</v>
      </c>
      <c r="E53" s="9">
        <v>145</v>
      </c>
      <c r="F53" s="9">
        <v>9</v>
      </c>
      <c r="G53" s="9">
        <f t="shared" si="1"/>
        <v>474</v>
      </c>
      <c r="H53" s="10">
        <f>H51</f>
        <v>1476</v>
      </c>
      <c r="I53" s="11"/>
    </row>
    <row r="54" spans="1:9" ht="18.75" x14ac:dyDescent="0.25">
      <c r="A54" s="28" t="s">
        <v>178</v>
      </c>
      <c r="B54" s="27" t="s">
        <v>12</v>
      </c>
      <c r="C54" s="4" t="s">
        <v>146</v>
      </c>
      <c r="D54" s="4">
        <v>350</v>
      </c>
      <c r="E54" s="4">
        <v>160</v>
      </c>
      <c r="F54" s="4">
        <v>13</v>
      </c>
      <c r="G54" s="4">
        <f t="shared" si="1"/>
        <v>510</v>
      </c>
      <c r="H54" s="5">
        <f>SUM(G54:G56)</f>
        <v>1450</v>
      </c>
      <c r="I54" s="6">
        <f>H54/3</f>
        <v>483.33333333333331</v>
      </c>
    </row>
    <row r="55" spans="1:9" ht="18.75" x14ac:dyDescent="0.25">
      <c r="A55" s="28"/>
      <c r="B55" s="29"/>
      <c r="C55" s="4" t="s">
        <v>147</v>
      </c>
      <c r="D55" s="4">
        <v>335</v>
      </c>
      <c r="E55" s="4">
        <v>142</v>
      </c>
      <c r="F55" s="4">
        <v>7</v>
      </c>
      <c r="G55" s="4">
        <f t="shared" si="1"/>
        <v>477</v>
      </c>
      <c r="H55" s="7">
        <f>H54</f>
        <v>1450</v>
      </c>
      <c r="I55" s="8"/>
    </row>
    <row r="56" spans="1:9" ht="19.5" thickBot="1" x14ac:dyDescent="0.3">
      <c r="A56" s="28"/>
      <c r="B56" s="32"/>
      <c r="C56" s="9" t="s">
        <v>148</v>
      </c>
      <c r="D56" s="9">
        <v>342</v>
      </c>
      <c r="E56" s="9">
        <v>121</v>
      </c>
      <c r="F56" s="9">
        <v>16</v>
      </c>
      <c r="G56" s="9">
        <f t="shared" si="1"/>
        <v>463</v>
      </c>
      <c r="H56" s="10">
        <f>H54</f>
        <v>1450</v>
      </c>
      <c r="I56" s="11"/>
    </row>
    <row r="57" spans="1:9" ht="18.75" x14ac:dyDescent="0.25">
      <c r="A57" s="28" t="s">
        <v>179</v>
      </c>
      <c r="B57" s="27" t="s">
        <v>29</v>
      </c>
      <c r="C57" s="4" t="s">
        <v>95</v>
      </c>
      <c r="D57" s="4">
        <v>343</v>
      </c>
      <c r="E57" s="4">
        <v>138</v>
      </c>
      <c r="F57" s="4">
        <v>18</v>
      </c>
      <c r="G57" s="4">
        <f t="shared" si="1"/>
        <v>481</v>
      </c>
      <c r="H57" s="5">
        <f>SUM(G57:G59)</f>
        <v>1406</v>
      </c>
      <c r="I57" s="6">
        <f>H57/3</f>
        <v>468.66666666666669</v>
      </c>
    </row>
    <row r="58" spans="1:9" ht="18.75" x14ac:dyDescent="0.25">
      <c r="A58" s="28"/>
      <c r="B58" s="29"/>
      <c r="C58" s="4" t="s">
        <v>96</v>
      </c>
      <c r="D58" s="4">
        <v>326</v>
      </c>
      <c r="E58" s="4">
        <v>150</v>
      </c>
      <c r="F58" s="4">
        <v>10</v>
      </c>
      <c r="G58" s="4">
        <f t="shared" si="1"/>
        <v>476</v>
      </c>
      <c r="H58" s="7">
        <f>H57</f>
        <v>1406</v>
      </c>
      <c r="I58" s="8"/>
    </row>
    <row r="59" spans="1:9" ht="19.5" thickBot="1" x14ac:dyDescent="0.3">
      <c r="A59" s="28"/>
      <c r="B59" s="32"/>
      <c r="C59" s="9" t="s">
        <v>94</v>
      </c>
      <c r="D59" s="9">
        <v>323</v>
      </c>
      <c r="E59" s="9">
        <v>126</v>
      </c>
      <c r="F59" s="9">
        <v>10</v>
      </c>
      <c r="G59" s="9">
        <f t="shared" si="1"/>
        <v>449</v>
      </c>
      <c r="H59" s="10">
        <f>H57</f>
        <v>1406</v>
      </c>
      <c r="I59" s="11"/>
    </row>
    <row r="60" spans="1:9" ht="18.75" x14ac:dyDescent="0.25">
      <c r="A60" s="28" t="s">
        <v>180</v>
      </c>
      <c r="B60" s="27" t="s">
        <v>39</v>
      </c>
      <c r="C60" s="4" t="s">
        <v>103</v>
      </c>
      <c r="D60" s="4">
        <v>342</v>
      </c>
      <c r="E60" s="4">
        <v>155</v>
      </c>
      <c r="F60" s="4">
        <v>9</v>
      </c>
      <c r="G60" s="4">
        <f t="shared" si="1"/>
        <v>497</v>
      </c>
      <c r="H60" s="5">
        <f>SUM(G60:G62)</f>
        <v>1401</v>
      </c>
      <c r="I60" s="6">
        <f>H60/3</f>
        <v>467</v>
      </c>
    </row>
    <row r="61" spans="1:9" ht="18.75" x14ac:dyDescent="0.25">
      <c r="A61" s="28"/>
      <c r="B61" s="29"/>
      <c r="C61" s="4" t="s">
        <v>105</v>
      </c>
      <c r="D61" s="4">
        <v>324</v>
      </c>
      <c r="E61" s="4">
        <v>152</v>
      </c>
      <c r="F61" s="4">
        <v>12</v>
      </c>
      <c r="G61" s="4">
        <f t="shared" si="1"/>
        <v>476</v>
      </c>
      <c r="H61" s="7">
        <f>H60</f>
        <v>1401</v>
      </c>
      <c r="I61" s="8"/>
    </row>
    <row r="62" spans="1:9" ht="19.5" thickBot="1" x14ac:dyDescent="0.3">
      <c r="A62" s="28"/>
      <c r="B62" s="32"/>
      <c r="C62" s="50" t="s">
        <v>104</v>
      </c>
      <c r="D62" s="9">
        <v>325</v>
      </c>
      <c r="E62" s="9">
        <v>103</v>
      </c>
      <c r="F62" s="9">
        <v>19</v>
      </c>
      <c r="G62" s="9">
        <f t="shared" si="1"/>
        <v>428</v>
      </c>
      <c r="H62" s="10">
        <f>H60</f>
        <v>1401</v>
      </c>
      <c r="I62" s="11"/>
    </row>
    <row r="63" spans="1:9" ht="18.75" x14ac:dyDescent="0.25">
      <c r="A63" s="28" t="s">
        <v>181</v>
      </c>
      <c r="B63" s="27" t="s">
        <v>87</v>
      </c>
      <c r="C63" s="4" t="s">
        <v>89</v>
      </c>
      <c r="D63" s="4">
        <v>346</v>
      </c>
      <c r="E63" s="4">
        <v>138</v>
      </c>
      <c r="F63" s="4">
        <v>12</v>
      </c>
      <c r="G63" s="4">
        <f t="shared" si="1"/>
        <v>484</v>
      </c>
      <c r="H63" s="5">
        <f>SUM(G63:G65)</f>
        <v>1397</v>
      </c>
      <c r="I63" s="6">
        <f>H63/3</f>
        <v>465.66666666666669</v>
      </c>
    </row>
    <row r="64" spans="1:9" ht="18.75" x14ac:dyDescent="0.25">
      <c r="A64" s="28"/>
      <c r="B64" s="29"/>
      <c r="C64" s="4" t="s">
        <v>90</v>
      </c>
      <c r="D64" s="4">
        <v>301</v>
      </c>
      <c r="E64" s="4">
        <v>158</v>
      </c>
      <c r="F64" s="4">
        <v>8</v>
      </c>
      <c r="G64" s="4">
        <f t="shared" si="1"/>
        <v>459</v>
      </c>
      <c r="H64" s="7">
        <f>H63</f>
        <v>1397</v>
      </c>
      <c r="I64" s="8"/>
    </row>
    <row r="65" spans="1:9" ht="19.5" thickBot="1" x14ac:dyDescent="0.3">
      <c r="A65" s="28"/>
      <c r="B65" s="32"/>
      <c r="C65" s="51" t="s">
        <v>88</v>
      </c>
      <c r="D65" s="9">
        <v>324</v>
      </c>
      <c r="E65" s="9">
        <v>130</v>
      </c>
      <c r="F65" s="9">
        <v>18</v>
      </c>
      <c r="G65" s="9">
        <f t="shared" si="1"/>
        <v>454</v>
      </c>
      <c r="H65" s="10">
        <f>H63</f>
        <v>1397</v>
      </c>
      <c r="I65" s="11"/>
    </row>
    <row r="66" spans="1:9" ht="18.75" x14ac:dyDescent="0.25">
      <c r="A66" s="28" t="s">
        <v>182</v>
      </c>
      <c r="B66" s="27" t="s">
        <v>43</v>
      </c>
      <c r="C66" s="4" t="s">
        <v>83</v>
      </c>
      <c r="D66" s="4">
        <v>350</v>
      </c>
      <c r="E66" s="4">
        <v>158</v>
      </c>
      <c r="F66" s="4">
        <v>7</v>
      </c>
      <c r="G66" s="4">
        <f t="shared" si="1"/>
        <v>508</v>
      </c>
      <c r="H66" s="5">
        <f>SUM(G66:G68)</f>
        <v>1387</v>
      </c>
      <c r="I66" s="6">
        <f>H66/3</f>
        <v>462.33333333333331</v>
      </c>
    </row>
    <row r="67" spans="1:9" ht="18.75" x14ac:dyDescent="0.25">
      <c r="A67" s="28"/>
      <c r="B67" s="29"/>
      <c r="C67" s="4" t="s">
        <v>82</v>
      </c>
      <c r="D67" s="4">
        <v>311</v>
      </c>
      <c r="E67" s="4">
        <v>154</v>
      </c>
      <c r="F67" s="4">
        <v>9</v>
      </c>
      <c r="G67" s="4">
        <f t="shared" si="1"/>
        <v>465</v>
      </c>
      <c r="H67" s="7">
        <f>H66</f>
        <v>1387</v>
      </c>
      <c r="I67" s="8"/>
    </row>
    <row r="68" spans="1:9" ht="19.5" thickBot="1" x14ac:dyDescent="0.3">
      <c r="A68" s="28"/>
      <c r="B68" s="32"/>
      <c r="C68" s="9" t="s">
        <v>81</v>
      </c>
      <c r="D68" s="9">
        <v>308</v>
      </c>
      <c r="E68" s="9">
        <v>106</v>
      </c>
      <c r="F68" s="9">
        <v>21</v>
      </c>
      <c r="G68" s="9">
        <f t="shared" si="1"/>
        <v>414</v>
      </c>
      <c r="H68" s="10">
        <f>H66</f>
        <v>1387</v>
      </c>
      <c r="I68" s="11"/>
    </row>
    <row r="69" spans="1:9" ht="18.75" x14ac:dyDescent="0.25">
      <c r="A69" s="28" t="s">
        <v>183</v>
      </c>
      <c r="B69" s="27" t="s">
        <v>17</v>
      </c>
      <c r="C69" s="52" t="s">
        <v>143</v>
      </c>
      <c r="D69" s="4">
        <v>342</v>
      </c>
      <c r="E69" s="4">
        <v>109</v>
      </c>
      <c r="F69" s="4">
        <v>18</v>
      </c>
      <c r="G69" s="4">
        <f t="shared" si="1"/>
        <v>451</v>
      </c>
      <c r="H69" s="5">
        <f>SUM(G69:G71)</f>
        <v>1347</v>
      </c>
      <c r="I69" s="6">
        <f>H69/3</f>
        <v>449</v>
      </c>
    </row>
    <row r="70" spans="1:9" ht="18.75" x14ac:dyDescent="0.25">
      <c r="A70" s="28"/>
      <c r="B70" s="29"/>
      <c r="C70" s="4" t="s">
        <v>144</v>
      </c>
      <c r="D70" s="4">
        <v>309</v>
      </c>
      <c r="E70" s="4">
        <v>141</v>
      </c>
      <c r="F70" s="4">
        <v>12</v>
      </c>
      <c r="G70" s="4">
        <f t="shared" si="1"/>
        <v>450</v>
      </c>
      <c r="H70" s="7">
        <f>H69</f>
        <v>1347</v>
      </c>
      <c r="I70" s="8"/>
    </row>
    <row r="71" spans="1:9" ht="19.5" thickBot="1" x14ac:dyDescent="0.3">
      <c r="A71" s="28"/>
      <c r="B71" s="32"/>
      <c r="C71" s="9" t="s">
        <v>145</v>
      </c>
      <c r="D71" s="9">
        <v>316</v>
      </c>
      <c r="E71" s="9">
        <v>130</v>
      </c>
      <c r="F71" s="9">
        <v>12</v>
      </c>
      <c r="G71" s="9">
        <f t="shared" si="1"/>
        <v>446</v>
      </c>
      <c r="H71" s="10">
        <f>H69</f>
        <v>1347</v>
      </c>
      <c r="I71" s="11"/>
    </row>
  </sheetData>
  <sheetProtection password="CCC2" sheet="1" objects="1" scenarios="1"/>
  <sortState ref="B3:I71">
    <sortCondition descending="1" ref="H3:H71"/>
  </sortState>
  <conditionalFormatting sqref="G3:G5">
    <cfRule type="cellIs" dxfId="315" priority="643" operator="between">
      <formula>540</formula>
      <formula>599</formula>
    </cfRule>
    <cfRule type="cellIs" dxfId="314" priority="644" operator="greaterThanOrEqual">
      <formula>600</formula>
    </cfRule>
    <cfRule type="cellIs" dxfId="313" priority="645" operator="between">
      <formula>480</formula>
      <formula>539.99</formula>
    </cfRule>
  </conditionalFormatting>
  <conditionalFormatting sqref="G3:G5">
    <cfRule type="cellIs" dxfId="312" priority="642" operator="between">
      <formula>0</formula>
      <formula>479</formula>
    </cfRule>
  </conditionalFormatting>
  <conditionalFormatting sqref="G3:G5">
    <cfRule type="cellIs" dxfId="311" priority="641" operator="between">
      <formula>480</formula>
      <formula>539</formula>
    </cfRule>
  </conditionalFormatting>
  <conditionalFormatting sqref="I3">
    <cfRule type="cellIs" dxfId="310" priority="620" operator="greaterThanOrEqual">
      <formula>600</formula>
    </cfRule>
    <cfRule type="cellIs" dxfId="309" priority="621" operator="between">
      <formula>540</formula>
      <formula>599.99</formula>
    </cfRule>
    <cfRule type="cellIs" dxfId="308" priority="622" operator="between">
      <formula>480</formula>
      <formula>539.99</formula>
    </cfRule>
    <cfRule type="cellIs" dxfId="307" priority="623" operator="between">
      <formula>0</formula>
      <formula>479.99</formula>
    </cfRule>
  </conditionalFormatting>
  <conditionalFormatting sqref="H3">
    <cfRule type="cellIs" dxfId="306" priority="600" operator="greaterThanOrEqual">
      <formula>2400</formula>
    </cfRule>
    <cfRule type="cellIs" dxfId="305" priority="601" operator="between">
      <formula>2160</formula>
      <formula>2399</formula>
    </cfRule>
    <cfRule type="cellIs" dxfId="304" priority="602" operator="between">
      <formula>1920</formula>
      <formula>2159</formula>
    </cfRule>
    <cfRule type="cellIs" dxfId="303" priority="603" operator="between">
      <formula>0</formula>
      <formula>1919</formula>
    </cfRule>
  </conditionalFormatting>
  <conditionalFormatting sqref="I12">
    <cfRule type="cellIs" dxfId="302" priority="525" operator="greaterThanOrEqual">
      <formula>600</formula>
    </cfRule>
    <cfRule type="cellIs" dxfId="301" priority="526" operator="between">
      <formula>540</formula>
      <formula>599.99</formula>
    </cfRule>
    <cfRule type="cellIs" dxfId="300" priority="527" operator="between">
      <formula>480</formula>
      <formula>539.99</formula>
    </cfRule>
    <cfRule type="cellIs" dxfId="299" priority="528" operator="between">
      <formula>0</formula>
      <formula>479.99</formula>
    </cfRule>
  </conditionalFormatting>
  <conditionalFormatting sqref="G6:G8">
    <cfRule type="cellIs" dxfId="298" priority="557" operator="between">
      <formula>540</formula>
      <formula>599</formula>
    </cfRule>
    <cfRule type="cellIs" dxfId="297" priority="558" operator="greaterThanOrEqual">
      <formula>600</formula>
    </cfRule>
    <cfRule type="cellIs" dxfId="296" priority="559" operator="between">
      <formula>480</formula>
      <formula>539.99</formula>
    </cfRule>
  </conditionalFormatting>
  <conditionalFormatting sqref="G6:G8">
    <cfRule type="cellIs" dxfId="295" priority="556" operator="between">
      <formula>0</formula>
      <formula>479</formula>
    </cfRule>
  </conditionalFormatting>
  <conditionalFormatting sqref="G6:G8">
    <cfRule type="cellIs" dxfId="294" priority="555" operator="between">
      <formula>480</formula>
      <formula>539</formula>
    </cfRule>
  </conditionalFormatting>
  <conditionalFormatting sqref="I6">
    <cfRule type="cellIs" dxfId="293" priority="551" operator="greaterThanOrEqual">
      <formula>600</formula>
    </cfRule>
    <cfRule type="cellIs" dxfId="292" priority="552" operator="between">
      <formula>540</formula>
      <formula>599.99</formula>
    </cfRule>
    <cfRule type="cellIs" dxfId="291" priority="553" operator="between">
      <formula>480</formula>
      <formula>539.99</formula>
    </cfRule>
    <cfRule type="cellIs" dxfId="290" priority="554" operator="between">
      <formula>0</formula>
      <formula>479.99</formula>
    </cfRule>
  </conditionalFormatting>
  <conditionalFormatting sqref="H6">
    <cfRule type="cellIs" dxfId="289" priority="547" operator="greaterThanOrEqual">
      <formula>2400</formula>
    </cfRule>
    <cfRule type="cellIs" dxfId="288" priority="548" operator="between">
      <formula>2160</formula>
      <formula>2399</formula>
    </cfRule>
    <cfRule type="cellIs" dxfId="287" priority="549" operator="between">
      <formula>1920</formula>
      <formula>2159</formula>
    </cfRule>
    <cfRule type="cellIs" dxfId="286" priority="550" operator="between">
      <formula>0</formula>
      <formula>1919</formula>
    </cfRule>
  </conditionalFormatting>
  <conditionalFormatting sqref="G9:G11">
    <cfRule type="cellIs" dxfId="285" priority="544" operator="between">
      <formula>540</formula>
      <formula>599</formula>
    </cfRule>
    <cfRule type="cellIs" dxfId="284" priority="545" operator="greaterThanOrEqual">
      <formula>600</formula>
    </cfRule>
    <cfRule type="cellIs" dxfId="283" priority="546" operator="between">
      <formula>480</formula>
      <formula>539.99</formula>
    </cfRule>
  </conditionalFormatting>
  <conditionalFormatting sqref="G9:G11">
    <cfRule type="cellIs" dxfId="282" priority="543" operator="between">
      <formula>0</formula>
      <formula>479</formula>
    </cfRule>
  </conditionalFormatting>
  <conditionalFormatting sqref="G9:G11">
    <cfRule type="cellIs" dxfId="281" priority="542" operator="between">
      <formula>480</formula>
      <formula>539</formula>
    </cfRule>
  </conditionalFormatting>
  <conditionalFormatting sqref="I9">
    <cfRule type="cellIs" dxfId="280" priority="538" operator="greaterThanOrEqual">
      <formula>600</formula>
    </cfRule>
    <cfRule type="cellIs" dxfId="279" priority="539" operator="between">
      <formula>540</formula>
      <formula>599.99</formula>
    </cfRule>
    <cfRule type="cellIs" dxfId="278" priority="540" operator="between">
      <formula>480</formula>
      <formula>539.99</formula>
    </cfRule>
    <cfRule type="cellIs" dxfId="277" priority="541" operator="between">
      <formula>0</formula>
      <formula>479.99</formula>
    </cfRule>
  </conditionalFormatting>
  <conditionalFormatting sqref="H9">
    <cfRule type="cellIs" dxfId="276" priority="534" operator="greaterThanOrEqual">
      <formula>2400</formula>
    </cfRule>
    <cfRule type="cellIs" dxfId="275" priority="535" operator="between">
      <formula>2160</formula>
      <formula>2399</formula>
    </cfRule>
    <cfRule type="cellIs" dxfId="274" priority="536" operator="between">
      <formula>1920</formula>
      <formula>2159</formula>
    </cfRule>
    <cfRule type="cellIs" dxfId="273" priority="537" operator="between">
      <formula>0</formula>
      <formula>1919</formula>
    </cfRule>
  </conditionalFormatting>
  <conditionalFormatting sqref="G12:G14">
    <cfRule type="cellIs" dxfId="272" priority="531" operator="between">
      <formula>540</formula>
      <formula>599</formula>
    </cfRule>
    <cfRule type="cellIs" dxfId="271" priority="532" operator="greaterThanOrEqual">
      <formula>600</formula>
    </cfRule>
    <cfRule type="cellIs" dxfId="270" priority="533" operator="between">
      <formula>480</formula>
      <formula>539.99</formula>
    </cfRule>
  </conditionalFormatting>
  <conditionalFormatting sqref="G12:G14">
    <cfRule type="cellIs" dxfId="269" priority="530" operator="between">
      <formula>0</formula>
      <formula>479</formula>
    </cfRule>
  </conditionalFormatting>
  <conditionalFormatting sqref="G12:G14">
    <cfRule type="cellIs" dxfId="268" priority="529" operator="between">
      <formula>480</formula>
      <formula>539</formula>
    </cfRule>
  </conditionalFormatting>
  <conditionalFormatting sqref="H12">
    <cfRule type="cellIs" dxfId="267" priority="521" operator="greaterThanOrEqual">
      <formula>2400</formula>
    </cfRule>
    <cfRule type="cellIs" dxfId="266" priority="522" operator="between">
      <formula>2160</formula>
      <formula>2399</formula>
    </cfRule>
    <cfRule type="cellIs" dxfId="265" priority="523" operator="between">
      <formula>1920</formula>
      <formula>2159</formula>
    </cfRule>
    <cfRule type="cellIs" dxfId="264" priority="524" operator="between">
      <formula>0</formula>
      <formula>1919</formula>
    </cfRule>
  </conditionalFormatting>
  <conditionalFormatting sqref="G15:G17">
    <cfRule type="cellIs" dxfId="263" priority="466" operator="between">
      <formula>540</formula>
      <formula>599</formula>
    </cfRule>
    <cfRule type="cellIs" dxfId="262" priority="467" operator="greaterThanOrEqual">
      <formula>600</formula>
    </cfRule>
    <cfRule type="cellIs" dxfId="261" priority="468" operator="between">
      <formula>480</formula>
      <formula>539.99</formula>
    </cfRule>
  </conditionalFormatting>
  <conditionalFormatting sqref="G15:G17">
    <cfRule type="cellIs" dxfId="260" priority="465" operator="between">
      <formula>0</formula>
      <formula>479</formula>
    </cfRule>
  </conditionalFormatting>
  <conditionalFormatting sqref="G15:G17">
    <cfRule type="cellIs" dxfId="259" priority="464" operator="between">
      <formula>480</formula>
      <formula>539</formula>
    </cfRule>
  </conditionalFormatting>
  <conditionalFormatting sqref="I15">
    <cfRule type="cellIs" dxfId="258" priority="460" operator="greaterThanOrEqual">
      <formula>600</formula>
    </cfRule>
    <cfRule type="cellIs" dxfId="257" priority="461" operator="between">
      <formula>540</formula>
      <formula>599.99</formula>
    </cfRule>
    <cfRule type="cellIs" dxfId="256" priority="462" operator="between">
      <formula>480</formula>
      <formula>539.99</formula>
    </cfRule>
    <cfRule type="cellIs" dxfId="255" priority="463" operator="between">
      <formula>0</formula>
      <formula>479.99</formula>
    </cfRule>
  </conditionalFormatting>
  <conditionalFormatting sqref="H15">
    <cfRule type="cellIs" dxfId="254" priority="456" operator="greaterThanOrEqual">
      <formula>2400</formula>
    </cfRule>
    <cfRule type="cellIs" dxfId="253" priority="457" operator="between">
      <formula>2160</formula>
      <formula>2399</formula>
    </cfRule>
    <cfRule type="cellIs" dxfId="252" priority="458" operator="between">
      <formula>1920</formula>
      <formula>2159</formula>
    </cfRule>
    <cfRule type="cellIs" dxfId="251" priority="459" operator="between">
      <formula>0</formula>
      <formula>1919</formula>
    </cfRule>
  </conditionalFormatting>
  <conditionalFormatting sqref="G18:G20">
    <cfRule type="cellIs" dxfId="250" priority="453" operator="between">
      <formula>540</formula>
      <formula>599</formula>
    </cfRule>
    <cfRule type="cellIs" dxfId="249" priority="454" operator="greaterThanOrEqual">
      <formula>600</formula>
    </cfRule>
    <cfRule type="cellIs" dxfId="248" priority="455" operator="between">
      <formula>480</formula>
      <formula>539.99</formula>
    </cfRule>
  </conditionalFormatting>
  <conditionalFormatting sqref="G18:G20">
    <cfRule type="cellIs" dxfId="247" priority="452" operator="between">
      <formula>0</formula>
      <formula>479</formula>
    </cfRule>
  </conditionalFormatting>
  <conditionalFormatting sqref="G18:G20">
    <cfRule type="cellIs" dxfId="246" priority="451" operator="between">
      <formula>480</formula>
      <formula>539</formula>
    </cfRule>
  </conditionalFormatting>
  <conditionalFormatting sqref="I18">
    <cfRule type="cellIs" dxfId="245" priority="447" operator="greaterThanOrEqual">
      <formula>600</formula>
    </cfRule>
    <cfRule type="cellIs" dxfId="244" priority="448" operator="between">
      <formula>540</formula>
      <formula>599.99</formula>
    </cfRule>
    <cfRule type="cellIs" dxfId="243" priority="449" operator="between">
      <formula>480</formula>
      <formula>539.99</formula>
    </cfRule>
    <cfRule type="cellIs" dxfId="242" priority="450" operator="between">
      <formula>0</formula>
      <formula>479.99</formula>
    </cfRule>
  </conditionalFormatting>
  <conditionalFormatting sqref="H18">
    <cfRule type="cellIs" dxfId="241" priority="443" operator="greaterThanOrEqual">
      <formula>2400</formula>
    </cfRule>
    <cfRule type="cellIs" dxfId="240" priority="444" operator="between">
      <formula>2160</formula>
      <formula>2399</formula>
    </cfRule>
    <cfRule type="cellIs" dxfId="239" priority="445" operator="between">
      <formula>1920</formula>
      <formula>2159</formula>
    </cfRule>
    <cfRule type="cellIs" dxfId="238" priority="446" operator="between">
      <formula>0</formula>
      <formula>1919</formula>
    </cfRule>
  </conditionalFormatting>
  <conditionalFormatting sqref="G21:G23">
    <cfRule type="cellIs" dxfId="237" priority="440" operator="between">
      <formula>540</formula>
      <formula>599</formula>
    </cfRule>
    <cfRule type="cellIs" dxfId="236" priority="441" operator="greaterThanOrEqual">
      <formula>600</formula>
    </cfRule>
    <cfRule type="cellIs" dxfId="235" priority="442" operator="between">
      <formula>480</formula>
      <formula>539.99</formula>
    </cfRule>
  </conditionalFormatting>
  <conditionalFormatting sqref="G21:G23">
    <cfRule type="cellIs" dxfId="234" priority="439" operator="between">
      <formula>0</formula>
      <formula>479</formula>
    </cfRule>
  </conditionalFormatting>
  <conditionalFormatting sqref="G21:G23">
    <cfRule type="cellIs" dxfId="233" priority="438" operator="between">
      <formula>480</formula>
      <formula>539</formula>
    </cfRule>
  </conditionalFormatting>
  <conditionalFormatting sqref="I21">
    <cfRule type="cellIs" dxfId="232" priority="434" operator="greaterThanOrEqual">
      <formula>600</formula>
    </cfRule>
    <cfRule type="cellIs" dxfId="231" priority="435" operator="between">
      <formula>540</formula>
      <formula>599.99</formula>
    </cfRule>
    <cfRule type="cellIs" dxfId="230" priority="436" operator="between">
      <formula>480</formula>
      <formula>539.99</formula>
    </cfRule>
    <cfRule type="cellIs" dxfId="229" priority="437" operator="between">
      <formula>0</formula>
      <formula>479.99</formula>
    </cfRule>
  </conditionalFormatting>
  <conditionalFormatting sqref="H21">
    <cfRule type="cellIs" dxfId="228" priority="430" operator="greaterThanOrEqual">
      <formula>2400</formula>
    </cfRule>
    <cfRule type="cellIs" dxfId="227" priority="431" operator="between">
      <formula>2160</formula>
      <formula>2399</formula>
    </cfRule>
    <cfRule type="cellIs" dxfId="226" priority="432" operator="between">
      <formula>1920</formula>
      <formula>2159</formula>
    </cfRule>
    <cfRule type="cellIs" dxfId="225" priority="433" operator="between">
      <formula>0</formula>
      <formula>1919</formula>
    </cfRule>
  </conditionalFormatting>
  <conditionalFormatting sqref="G24:G26">
    <cfRule type="cellIs" dxfId="224" priority="388" operator="between">
      <formula>540</formula>
      <formula>599</formula>
    </cfRule>
    <cfRule type="cellIs" dxfId="223" priority="389" operator="greaterThanOrEqual">
      <formula>600</formula>
    </cfRule>
    <cfRule type="cellIs" dxfId="222" priority="390" operator="between">
      <formula>480</formula>
      <formula>539.99</formula>
    </cfRule>
  </conditionalFormatting>
  <conditionalFormatting sqref="G24:G26">
    <cfRule type="cellIs" dxfId="221" priority="387" operator="between">
      <formula>0</formula>
      <formula>479</formula>
    </cfRule>
  </conditionalFormatting>
  <conditionalFormatting sqref="G24:G26">
    <cfRule type="cellIs" dxfId="220" priority="386" operator="between">
      <formula>480</formula>
      <formula>539</formula>
    </cfRule>
  </conditionalFormatting>
  <conditionalFormatting sqref="I24">
    <cfRule type="cellIs" dxfId="219" priority="382" operator="greaterThanOrEqual">
      <formula>600</formula>
    </cfRule>
    <cfRule type="cellIs" dxfId="218" priority="383" operator="between">
      <formula>540</formula>
      <formula>599.99</formula>
    </cfRule>
    <cfRule type="cellIs" dxfId="217" priority="384" operator="between">
      <formula>480</formula>
      <formula>539.99</formula>
    </cfRule>
    <cfRule type="cellIs" dxfId="216" priority="385" operator="between">
      <formula>0</formula>
      <formula>479.99</formula>
    </cfRule>
  </conditionalFormatting>
  <conditionalFormatting sqref="H24">
    <cfRule type="cellIs" dxfId="215" priority="378" operator="greaterThanOrEqual">
      <formula>2400</formula>
    </cfRule>
    <cfRule type="cellIs" dxfId="214" priority="379" operator="between">
      <formula>2160</formula>
      <formula>2399</formula>
    </cfRule>
    <cfRule type="cellIs" dxfId="213" priority="380" operator="between">
      <formula>1920</formula>
      <formula>2159</formula>
    </cfRule>
    <cfRule type="cellIs" dxfId="212" priority="381" operator="between">
      <formula>0</formula>
      <formula>1919</formula>
    </cfRule>
  </conditionalFormatting>
  <conditionalFormatting sqref="G27:G29">
    <cfRule type="cellIs" dxfId="211" priority="375" operator="between">
      <formula>540</formula>
      <formula>599</formula>
    </cfRule>
    <cfRule type="cellIs" dxfId="210" priority="376" operator="greaterThanOrEqual">
      <formula>600</formula>
    </cfRule>
    <cfRule type="cellIs" dxfId="209" priority="377" operator="between">
      <formula>480</formula>
      <formula>539.99</formula>
    </cfRule>
  </conditionalFormatting>
  <conditionalFormatting sqref="G27:G29">
    <cfRule type="cellIs" dxfId="208" priority="374" operator="between">
      <formula>0</formula>
      <formula>479</formula>
    </cfRule>
  </conditionalFormatting>
  <conditionalFormatting sqref="G27:G29">
    <cfRule type="cellIs" dxfId="207" priority="373" operator="between">
      <formula>480</formula>
      <formula>539</formula>
    </cfRule>
  </conditionalFormatting>
  <conditionalFormatting sqref="I27">
    <cfRule type="cellIs" dxfId="206" priority="369" operator="greaterThanOrEqual">
      <formula>600</formula>
    </cfRule>
    <cfRule type="cellIs" dxfId="205" priority="370" operator="between">
      <formula>540</formula>
      <formula>599.99</formula>
    </cfRule>
    <cfRule type="cellIs" dxfId="204" priority="371" operator="between">
      <formula>480</formula>
      <formula>539.99</formula>
    </cfRule>
    <cfRule type="cellIs" dxfId="203" priority="372" operator="between">
      <formula>0</formula>
      <formula>479.99</formula>
    </cfRule>
  </conditionalFormatting>
  <conditionalFormatting sqref="H27">
    <cfRule type="cellIs" dxfId="202" priority="365" operator="greaterThanOrEqual">
      <formula>2400</formula>
    </cfRule>
    <cfRule type="cellIs" dxfId="201" priority="366" operator="between">
      <formula>2160</formula>
      <formula>2399</formula>
    </cfRule>
    <cfRule type="cellIs" dxfId="200" priority="367" operator="between">
      <formula>1920</formula>
      <formula>2159</formula>
    </cfRule>
    <cfRule type="cellIs" dxfId="199" priority="368" operator="between">
      <formula>0</formula>
      <formula>1919</formula>
    </cfRule>
  </conditionalFormatting>
  <conditionalFormatting sqref="G30:G32">
    <cfRule type="cellIs" dxfId="198" priority="336" operator="between">
      <formula>540</formula>
      <formula>599</formula>
    </cfRule>
    <cfRule type="cellIs" dxfId="197" priority="337" operator="greaterThanOrEqual">
      <formula>600</formula>
    </cfRule>
    <cfRule type="cellIs" dxfId="196" priority="338" operator="between">
      <formula>480</formula>
      <formula>539.99</formula>
    </cfRule>
  </conditionalFormatting>
  <conditionalFormatting sqref="G30:G32">
    <cfRule type="cellIs" dxfId="195" priority="335" operator="between">
      <formula>0</formula>
      <formula>479</formula>
    </cfRule>
  </conditionalFormatting>
  <conditionalFormatting sqref="G30:G32">
    <cfRule type="cellIs" dxfId="194" priority="334" operator="between">
      <formula>480</formula>
      <formula>539</formula>
    </cfRule>
  </conditionalFormatting>
  <conditionalFormatting sqref="I30">
    <cfRule type="cellIs" dxfId="193" priority="330" operator="greaterThanOrEqual">
      <formula>600</formula>
    </cfRule>
    <cfRule type="cellIs" dxfId="192" priority="331" operator="between">
      <formula>540</formula>
      <formula>599.99</formula>
    </cfRule>
    <cfRule type="cellIs" dxfId="191" priority="332" operator="between">
      <formula>480</formula>
      <formula>539.99</formula>
    </cfRule>
    <cfRule type="cellIs" dxfId="190" priority="333" operator="between">
      <formula>0</formula>
      <formula>479.99</formula>
    </cfRule>
  </conditionalFormatting>
  <conditionalFormatting sqref="H30">
    <cfRule type="cellIs" dxfId="189" priority="326" operator="greaterThanOrEqual">
      <formula>2400</formula>
    </cfRule>
    <cfRule type="cellIs" dxfId="188" priority="327" operator="between">
      <formula>2160</formula>
      <formula>2399</formula>
    </cfRule>
    <cfRule type="cellIs" dxfId="187" priority="328" operator="between">
      <formula>1920</formula>
      <formula>2159</formula>
    </cfRule>
    <cfRule type="cellIs" dxfId="186" priority="329" operator="between">
      <formula>0</formula>
      <formula>1919</formula>
    </cfRule>
  </conditionalFormatting>
  <conditionalFormatting sqref="G33:G35">
    <cfRule type="cellIs" dxfId="185" priority="323" operator="between">
      <formula>540</formula>
      <formula>599</formula>
    </cfRule>
    <cfRule type="cellIs" dxfId="184" priority="324" operator="greaterThanOrEqual">
      <formula>600</formula>
    </cfRule>
    <cfRule type="cellIs" dxfId="183" priority="325" operator="between">
      <formula>480</formula>
      <formula>539.99</formula>
    </cfRule>
  </conditionalFormatting>
  <conditionalFormatting sqref="G33:G35">
    <cfRule type="cellIs" dxfId="182" priority="322" operator="between">
      <formula>0</formula>
      <formula>479</formula>
    </cfRule>
  </conditionalFormatting>
  <conditionalFormatting sqref="G33:G35">
    <cfRule type="cellIs" dxfId="181" priority="321" operator="between">
      <formula>480</formula>
      <formula>539</formula>
    </cfRule>
  </conditionalFormatting>
  <conditionalFormatting sqref="I33">
    <cfRule type="cellIs" dxfId="180" priority="317" operator="greaterThanOrEqual">
      <formula>600</formula>
    </cfRule>
    <cfRule type="cellIs" dxfId="179" priority="318" operator="between">
      <formula>540</formula>
      <formula>599.99</formula>
    </cfRule>
    <cfRule type="cellIs" dxfId="178" priority="319" operator="between">
      <formula>480</formula>
      <formula>539.99</formula>
    </cfRule>
    <cfRule type="cellIs" dxfId="177" priority="320" operator="between">
      <formula>0</formula>
      <formula>479.99</formula>
    </cfRule>
  </conditionalFormatting>
  <conditionalFormatting sqref="H33">
    <cfRule type="cellIs" dxfId="176" priority="313" operator="greaterThanOrEqual">
      <formula>2400</formula>
    </cfRule>
    <cfRule type="cellIs" dxfId="175" priority="314" operator="between">
      <formula>2160</formula>
      <formula>2399</formula>
    </cfRule>
    <cfRule type="cellIs" dxfId="174" priority="315" operator="between">
      <formula>1920</formula>
      <formula>2159</formula>
    </cfRule>
    <cfRule type="cellIs" dxfId="173" priority="316" operator="between">
      <formula>0</formula>
      <formula>1919</formula>
    </cfRule>
  </conditionalFormatting>
  <conditionalFormatting sqref="G36:G38">
    <cfRule type="cellIs" dxfId="172" priority="271" operator="between">
      <formula>540</formula>
      <formula>599</formula>
    </cfRule>
    <cfRule type="cellIs" dxfId="171" priority="272" operator="greaterThanOrEqual">
      <formula>600</formula>
    </cfRule>
    <cfRule type="cellIs" dxfId="170" priority="273" operator="between">
      <formula>480</formula>
      <formula>539.99</formula>
    </cfRule>
  </conditionalFormatting>
  <conditionalFormatting sqref="G36:G38">
    <cfRule type="cellIs" dxfId="169" priority="270" operator="between">
      <formula>0</formula>
      <formula>479</formula>
    </cfRule>
  </conditionalFormatting>
  <conditionalFormatting sqref="G36:G38">
    <cfRule type="cellIs" dxfId="168" priority="269" operator="between">
      <formula>480</formula>
      <formula>539</formula>
    </cfRule>
  </conditionalFormatting>
  <conditionalFormatting sqref="I36">
    <cfRule type="cellIs" dxfId="167" priority="265" operator="greaterThanOrEqual">
      <formula>600</formula>
    </cfRule>
    <cfRule type="cellIs" dxfId="166" priority="266" operator="between">
      <formula>540</formula>
      <formula>599.99</formula>
    </cfRule>
    <cfRule type="cellIs" dxfId="165" priority="267" operator="between">
      <formula>480</formula>
      <formula>539.99</formula>
    </cfRule>
    <cfRule type="cellIs" dxfId="164" priority="268" operator="between">
      <formula>0</formula>
      <formula>479.99</formula>
    </cfRule>
  </conditionalFormatting>
  <conditionalFormatting sqref="H36">
    <cfRule type="cellIs" dxfId="163" priority="261" operator="greaterThanOrEqual">
      <formula>2400</formula>
    </cfRule>
    <cfRule type="cellIs" dxfId="162" priority="262" operator="between">
      <formula>2160</formula>
      <formula>2399</formula>
    </cfRule>
    <cfRule type="cellIs" dxfId="161" priority="263" operator="between">
      <formula>1920</formula>
      <formula>2159</formula>
    </cfRule>
    <cfRule type="cellIs" dxfId="160" priority="264" operator="between">
      <formula>0</formula>
      <formula>1919</formula>
    </cfRule>
  </conditionalFormatting>
  <conditionalFormatting sqref="G39:G41">
    <cfRule type="cellIs" dxfId="159" priority="258" operator="between">
      <formula>540</formula>
      <formula>599</formula>
    </cfRule>
    <cfRule type="cellIs" dxfId="158" priority="259" operator="greaterThanOrEqual">
      <formula>600</formula>
    </cfRule>
    <cfRule type="cellIs" dxfId="157" priority="260" operator="between">
      <formula>480</formula>
      <formula>539.99</formula>
    </cfRule>
  </conditionalFormatting>
  <conditionalFormatting sqref="G39:G41">
    <cfRule type="cellIs" dxfId="156" priority="257" operator="between">
      <formula>0</formula>
      <formula>479</formula>
    </cfRule>
  </conditionalFormatting>
  <conditionalFormatting sqref="G39:G41">
    <cfRule type="cellIs" dxfId="155" priority="256" operator="between">
      <formula>480</formula>
      <formula>539</formula>
    </cfRule>
  </conditionalFormatting>
  <conditionalFormatting sqref="I39">
    <cfRule type="cellIs" dxfId="154" priority="252" operator="greaterThanOrEqual">
      <formula>600</formula>
    </cfRule>
    <cfRule type="cellIs" dxfId="153" priority="253" operator="between">
      <formula>540</formula>
      <formula>599.99</formula>
    </cfRule>
    <cfRule type="cellIs" dxfId="152" priority="254" operator="between">
      <formula>480</formula>
      <formula>539.99</formula>
    </cfRule>
    <cfRule type="cellIs" dxfId="151" priority="255" operator="between">
      <formula>0</formula>
      <formula>479.99</formula>
    </cfRule>
  </conditionalFormatting>
  <conditionalFormatting sqref="H39">
    <cfRule type="cellIs" dxfId="150" priority="248" operator="greaterThanOrEqual">
      <formula>2400</formula>
    </cfRule>
    <cfRule type="cellIs" dxfId="149" priority="249" operator="between">
      <formula>2160</formula>
      <formula>2399</formula>
    </cfRule>
    <cfRule type="cellIs" dxfId="148" priority="250" operator="between">
      <formula>1920</formula>
      <formula>2159</formula>
    </cfRule>
    <cfRule type="cellIs" dxfId="147" priority="251" operator="between">
      <formula>0</formula>
      <formula>1919</formula>
    </cfRule>
  </conditionalFormatting>
  <conditionalFormatting sqref="G42:G44">
    <cfRule type="cellIs" dxfId="146" priority="245" operator="between">
      <formula>540</formula>
      <formula>599</formula>
    </cfRule>
    <cfRule type="cellIs" dxfId="145" priority="246" operator="greaterThanOrEqual">
      <formula>600</formula>
    </cfRule>
    <cfRule type="cellIs" dxfId="144" priority="247" operator="between">
      <formula>480</formula>
      <formula>539.99</formula>
    </cfRule>
  </conditionalFormatting>
  <conditionalFormatting sqref="G42:G44">
    <cfRule type="cellIs" dxfId="143" priority="244" operator="between">
      <formula>0</formula>
      <formula>479</formula>
    </cfRule>
  </conditionalFormatting>
  <conditionalFormatting sqref="G42:G44">
    <cfRule type="cellIs" dxfId="142" priority="243" operator="between">
      <formula>480</formula>
      <formula>539</formula>
    </cfRule>
  </conditionalFormatting>
  <conditionalFormatting sqref="I42">
    <cfRule type="cellIs" dxfId="141" priority="239" operator="greaterThanOrEqual">
      <formula>600</formula>
    </cfRule>
    <cfRule type="cellIs" dxfId="140" priority="240" operator="between">
      <formula>540</formula>
      <formula>599.99</formula>
    </cfRule>
    <cfRule type="cellIs" dxfId="139" priority="241" operator="between">
      <formula>480</formula>
      <formula>539.99</formula>
    </cfRule>
    <cfRule type="cellIs" dxfId="138" priority="242" operator="between">
      <formula>0</formula>
      <formula>479.99</formula>
    </cfRule>
  </conditionalFormatting>
  <conditionalFormatting sqref="H42">
    <cfRule type="cellIs" dxfId="137" priority="235" operator="greaterThanOrEqual">
      <formula>2400</formula>
    </cfRule>
    <cfRule type="cellIs" dxfId="136" priority="236" operator="between">
      <formula>2160</formula>
      <formula>2399</formula>
    </cfRule>
    <cfRule type="cellIs" dxfId="135" priority="237" operator="between">
      <formula>1920</formula>
      <formula>2159</formula>
    </cfRule>
    <cfRule type="cellIs" dxfId="134" priority="238" operator="between">
      <formula>0</formula>
      <formula>1919</formula>
    </cfRule>
  </conditionalFormatting>
  <conditionalFormatting sqref="G45:G47">
    <cfRule type="cellIs" dxfId="133" priority="219" operator="between">
      <formula>540</formula>
      <formula>599</formula>
    </cfRule>
    <cfRule type="cellIs" dxfId="132" priority="220" operator="greaterThanOrEqual">
      <formula>600</formula>
    </cfRule>
    <cfRule type="cellIs" dxfId="131" priority="221" operator="between">
      <formula>480</formula>
      <formula>539.99</formula>
    </cfRule>
  </conditionalFormatting>
  <conditionalFormatting sqref="G45:G47">
    <cfRule type="cellIs" dxfId="130" priority="218" operator="between">
      <formula>0</formula>
      <formula>479</formula>
    </cfRule>
  </conditionalFormatting>
  <conditionalFormatting sqref="G45:G47">
    <cfRule type="cellIs" dxfId="129" priority="217" operator="between">
      <formula>480</formula>
      <formula>539</formula>
    </cfRule>
  </conditionalFormatting>
  <conditionalFormatting sqref="I45">
    <cfRule type="cellIs" dxfId="128" priority="213" operator="greaterThanOrEqual">
      <formula>600</formula>
    </cfRule>
    <cfRule type="cellIs" dxfId="127" priority="214" operator="between">
      <formula>540</formula>
      <formula>599.99</formula>
    </cfRule>
    <cfRule type="cellIs" dxfId="126" priority="215" operator="between">
      <formula>480</formula>
      <formula>539.99</formula>
    </cfRule>
    <cfRule type="cellIs" dxfId="125" priority="216" operator="between">
      <formula>0</formula>
      <formula>479.99</formula>
    </cfRule>
  </conditionalFormatting>
  <conditionalFormatting sqref="H45">
    <cfRule type="cellIs" dxfId="124" priority="209" operator="greaterThanOrEqual">
      <formula>2400</formula>
    </cfRule>
    <cfRule type="cellIs" dxfId="123" priority="210" operator="between">
      <formula>2160</formula>
      <formula>2399</formula>
    </cfRule>
    <cfRule type="cellIs" dxfId="122" priority="211" operator="between">
      <formula>1920</formula>
      <formula>2159</formula>
    </cfRule>
    <cfRule type="cellIs" dxfId="121" priority="212" operator="between">
      <formula>0</formula>
      <formula>1919</formula>
    </cfRule>
  </conditionalFormatting>
  <conditionalFormatting sqref="G48:G50">
    <cfRule type="cellIs" dxfId="120" priority="193" operator="between">
      <formula>540</formula>
      <formula>599</formula>
    </cfRule>
    <cfRule type="cellIs" dxfId="119" priority="194" operator="greaterThanOrEqual">
      <formula>600</formula>
    </cfRule>
    <cfRule type="cellIs" dxfId="118" priority="195" operator="between">
      <formula>480</formula>
      <formula>539.99</formula>
    </cfRule>
  </conditionalFormatting>
  <conditionalFormatting sqref="G48:G50">
    <cfRule type="cellIs" dxfId="117" priority="192" operator="between">
      <formula>0</formula>
      <formula>479</formula>
    </cfRule>
  </conditionalFormatting>
  <conditionalFormatting sqref="G48:G50">
    <cfRule type="cellIs" dxfId="116" priority="191" operator="between">
      <formula>480</formula>
      <formula>539</formula>
    </cfRule>
  </conditionalFormatting>
  <conditionalFormatting sqref="I48">
    <cfRule type="cellIs" dxfId="115" priority="187" operator="greaterThanOrEqual">
      <formula>600</formula>
    </cfRule>
    <cfRule type="cellIs" dxfId="114" priority="188" operator="between">
      <formula>540</formula>
      <formula>599.99</formula>
    </cfRule>
    <cfRule type="cellIs" dxfId="113" priority="189" operator="between">
      <formula>480</formula>
      <formula>539.99</formula>
    </cfRule>
    <cfRule type="cellIs" dxfId="112" priority="190" operator="between">
      <formula>0</formula>
      <formula>479.99</formula>
    </cfRule>
  </conditionalFormatting>
  <conditionalFormatting sqref="H48">
    <cfRule type="cellIs" dxfId="111" priority="183" operator="greaterThanOrEqual">
      <formula>2400</formula>
    </cfRule>
    <cfRule type="cellIs" dxfId="110" priority="184" operator="between">
      <formula>2160</formula>
      <formula>2399</formula>
    </cfRule>
    <cfRule type="cellIs" dxfId="109" priority="185" operator="between">
      <formula>1920</formula>
      <formula>2159</formula>
    </cfRule>
    <cfRule type="cellIs" dxfId="108" priority="186" operator="between">
      <formula>0</formula>
      <formula>1919</formula>
    </cfRule>
  </conditionalFormatting>
  <conditionalFormatting sqref="G51:G53">
    <cfRule type="cellIs" dxfId="107" priority="167" operator="between">
      <formula>540</formula>
      <formula>599</formula>
    </cfRule>
    <cfRule type="cellIs" dxfId="106" priority="168" operator="greaterThanOrEqual">
      <formula>600</formula>
    </cfRule>
    <cfRule type="cellIs" dxfId="105" priority="169" operator="between">
      <formula>480</formula>
      <formula>539.99</formula>
    </cfRule>
  </conditionalFormatting>
  <conditionalFormatting sqref="G51:G53">
    <cfRule type="cellIs" dxfId="104" priority="166" operator="between">
      <formula>0</formula>
      <formula>479</formula>
    </cfRule>
  </conditionalFormatting>
  <conditionalFormatting sqref="G51:G53">
    <cfRule type="cellIs" dxfId="103" priority="165" operator="between">
      <formula>480</formula>
      <formula>539</formula>
    </cfRule>
  </conditionalFormatting>
  <conditionalFormatting sqref="I51">
    <cfRule type="cellIs" dxfId="102" priority="161" operator="greaterThanOrEqual">
      <formula>600</formula>
    </cfRule>
    <cfRule type="cellIs" dxfId="101" priority="162" operator="between">
      <formula>540</formula>
      <formula>599.99</formula>
    </cfRule>
    <cfRule type="cellIs" dxfId="100" priority="163" operator="between">
      <formula>480</formula>
      <formula>539.99</formula>
    </cfRule>
    <cfRule type="cellIs" dxfId="99" priority="164" operator="between">
      <formula>0</formula>
      <formula>479.99</formula>
    </cfRule>
  </conditionalFormatting>
  <conditionalFormatting sqref="H51">
    <cfRule type="cellIs" dxfId="98" priority="157" operator="greaterThanOrEqual">
      <formula>2400</formula>
    </cfRule>
    <cfRule type="cellIs" dxfId="97" priority="158" operator="between">
      <formula>2160</formula>
      <formula>2399</formula>
    </cfRule>
    <cfRule type="cellIs" dxfId="96" priority="159" operator="between">
      <formula>1920</formula>
      <formula>2159</formula>
    </cfRule>
    <cfRule type="cellIs" dxfId="95" priority="160" operator="between">
      <formula>0</formula>
      <formula>1919</formula>
    </cfRule>
  </conditionalFormatting>
  <conditionalFormatting sqref="G54:G56">
    <cfRule type="cellIs" dxfId="94" priority="128" operator="between">
      <formula>540</formula>
      <formula>599</formula>
    </cfRule>
    <cfRule type="cellIs" dxfId="93" priority="129" operator="greaterThanOrEqual">
      <formula>600</formula>
    </cfRule>
    <cfRule type="cellIs" dxfId="92" priority="130" operator="between">
      <formula>480</formula>
      <formula>539.99</formula>
    </cfRule>
  </conditionalFormatting>
  <conditionalFormatting sqref="G54:G56">
    <cfRule type="cellIs" dxfId="91" priority="127" operator="between">
      <formula>0</formula>
      <formula>479</formula>
    </cfRule>
  </conditionalFormatting>
  <conditionalFormatting sqref="G54:G56">
    <cfRule type="cellIs" dxfId="90" priority="126" operator="between">
      <formula>480</formula>
      <formula>539</formula>
    </cfRule>
  </conditionalFormatting>
  <conditionalFormatting sqref="I54">
    <cfRule type="cellIs" dxfId="89" priority="122" operator="greaterThanOrEqual">
      <formula>600</formula>
    </cfRule>
    <cfRule type="cellIs" dxfId="88" priority="123" operator="between">
      <formula>540</formula>
      <formula>599.99</formula>
    </cfRule>
    <cfRule type="cellIs" dxfId="87" priority="124" operator="between">
      <formula>480</formula>
      <formula>539.99</formula>
    </cfRule>
    <cfRule type="cellIs" dxfId="86" priority="125" operator="between">
      <formula>0</formula>
      <formula>479.99</formula>
    </cfRule>
  </conditionalFormatting>
  <conditionalFormatting sqref="H54">
    <cfRule type="cellIs" dxfId="85" priority="118" operator="greaterThanOrEqual">
      <formula>2400</formula>
    </cfRule>
    <cfRule type="cellIs" dxfId="84" priority="119" operator="between">
      <formula>2160</formula>
      <formula>2399</formula>
    </cfRule>
    <cfRule type="cellIs" dxfId="83" priority="120" operator="between">
      <formula>1920</formula>
      <formula>2159</formula>
    </cfRule>
    <cfRule type="cellIs" dxfId="82" priority="121" operator="between">
      <formula>0</formula>
      <formula>1919</formula>
    </cfRule>
  </conditionalFormatting>
  <conditionalFormatting sqref="G57:G59">
    <cfRule type="cellIs" dxfId="81" priority="115" operator="between">
      <formula>540</formula>
      <formula>599</formula>
    </cfRule>
    <cfRule type="cellIs" dxfId="80" priority="116" operator="greaterThanOrEqual">
      <formula>600</formula>
    </cfRule>
    <cfRule type="cellIs" dxfId="79" priority="117" operator="between">
      <formula>480</formula>
      <formula>539.99</formula>
    </cfRule>
  </conditionalFormatting>
  <conditionalFormatting sqref="G57:G59">
    <cfRule type="cellIs" dxfId="78" priority="114" operator="between">
      <formula>0</formula>
      <formula>479</formula>
    </cfRule>
  </conditionalFormatting>
  <conditionalFormatting sqref="G57:G59">
    <cfRule type="cellIs" dxfId="77" priority="113" operator="between">
      <formula>480</formula>
      <formula>539</formula>
    </cfRule>
  </conditionalFormatting>
  <conditionalFormatting sqref="I57">
    <cfRule type="cellIs" dxfId="76" priority="109" operator="greaterThanOrEqual">
      <formula>600</formula>
    </cfRule>
    <cfRule type="cellIs" dxfId="75" priority="110" operator="between">
      <formula>540</formula>
      <formula>599.99</formula>
    </cfRule>
    <cfRule type="cellIs" dxfId="74" priority="111" operator="between">
      <formula>480</formula>
      <formula>539.99</formula>
    </cfRule>
    <cfRule type="cellIs" dxfId="73" priority="112" operator="between">
      <formula>0</formula>
      <formula>479.99</formula>
    </cfRule>
  </conditionalFormatting>
  <conditionalFormatting sqref="H57">
    <cfRule type="cellIs" dxfId="72" priority="105" operator="greaterThanOrEqual">
      <formula>2400</formula>
    </cfRule>
    <cfRule type="cellIs" dxfId="71" priority="106" operator="between">
      <formula>2160</formula>
      <formula>2399</formula>
    </cfRule>
    <cfRule type="cellIs" dxfId="70" priority="107" operator="between">
      <formula>1920</formula>
      <formula>2159</formula>
    </cfRule>
    <cfRule type="cellIs" dxfId="69" priority="108" operator="between">
      <formula>0</formula>
      <formula>1919</formula>
    </cfRule>
  </conditionalFormatting>
  <conditionalFormatting sqref="G60:G62">
    <cfRule type="cellIs" dxfId="68" priority="89" operator="between">
      <formula>540</formula>
      <formula>599</formula>
    </cfRule>
    <cfRule type="cellIs" dxfId="67" priority="90" operator="greaterThanOrEqual">
      <formula>600</formula>
    </cfRule>
    <cfRule type="cellIs" dxfId="66" priority="91" operator="between">
      <formula>480</formula>
      <formula>539.99</formula>
    </cfRule>
  </conditionalFormatting>
  <conditionalFormatting sqref="G60:G62">
    <cfRule type="cellIs" dxfId="65" priority="88" operator="between">
      <formula>0</formula>
      <formula>479</formula>
    </cfRule>
  </conditionalFormatting>
  <conditionalFormatting sqref="G60:G62">
    <cfRule type="cellIs" dxfId="64" priority="87" operator="between">
      <formula>480</formula>
      <formula>539</formula>
    </cfRule>
  </conditionalFormatting>
  <conditionalFormatting sqref="I60">
    <cfRule type="cellIs" dxfId="63" priority="83" operator="greaterThanOrEqual">
      <formula>600</formula>
    </cfRule>
    <cfRule type="cellIs" dxfId="62" priority="84" operator="between">
      <formula>540</formula>
      <formula>599.99</formula>
    </cfRule>
    <cfRule type="cellIs" dxfId="61" priority="85" operator="between">
      <formula>480</formula>
      <formula>539.99</formula>
    </cfRule>
    <cfRule type="cellIs" dxfId="60" priority="86" operator="between">
      <formula>0</formula>
      <formula>479.99</formula>
    </cfRule>
  </conditionalFormatting>
  <conditionalFormatting sqref="H60">
    <cfRule type="cellIs" dxfId="59" priority="79" operator="greaterThanOrEqual">
      <formula>2400</formula>
    </cfRule>
    <cfRule type="cellIs" dxfId="58" priority="80" operator="between">
      <formula>2160</formula>
      <formula>2399</formula>
    </cfRule>
    <cfRule type="cellIs" dxfId="57" priority="81" operator="between">
      <formula>1920</formula>
      <formula>2159</formula>
    </cfRule>
    <cfRule type="cellIs" dxfId="56" priority="82" operator="between">
      <formula>0</formula>
      <formula>1919</formula>
    </cfRule>
  </conditionalFormatting>
  <conditionalFormatting sqref="G63:G65">
    <cfRule type="cellIs" dxfId="55" priority="37" operator="between">
      <formula>540</formula>
      <formula>599</formula>
    </cfRule>
    <cfRule type="cellIs" dxfId="54" priority="38" operator="greaterThanOrEqual">
      <formula>600</formula>
    </cfRule>
    <cfRule type="cellIs" dxfId="53" priority="39" operator="between">
      <formula>480</formula>
      <formula>539.99</formula>
    </cfRule>
  </conditionalFormatting>
  <conditionalFormatting sqref="G63:G65">
    <cfRule type="cellIs" dxfId="52" priority="36" operator="between">
      <formula>0</formula>
      <formula>479</formula>
    </cfRule>
  </conditionalFormatting>
  <conditionalFormatting sqref="G63:G65">
    <cfRule type="cellIs" dxfId="51" priority="35" operator="between">
      <formula>480</formula>
      <formula>539</formula>
    </cfRule>
  </conditionalFormatting>
  <conditionalFormatting sqref="I63">
    <cfRule type="cellIs" dxfId="50" priority="31" operator="greaterThanOrEqual">
      <formula>600</formula>
    </cfRule>
    <cfRule type="cellIs" dxfId="49" priority="32" operator="between">
      <formula>540</formula>
      <formula>599.99</formula>
    </cfRule>
    <cfRule type="cellIs" dxfId="48" priority="33" operator="between">
      <formula>480</formula>
      <formula>539.99</formula>
    </cfRule>
    <cfRule type="cellIs" dxfId="47" priority="34" operator="between">
      <formula>0</formula>
      <formula>479.99</formula>
    </cfRule>
  </conditionalFormatting>
  <conditionalFormatting sqref="H63">
    <cfRule type="cellIs" dxfId="46" priority="27" operator="greaterThanOrEqual">
      <formula>2400</formula>
    </cfRule>
    <cfRule type="cellIs" dxfId="45" priority="28" operator="between">
      <formula>2160</formula>
      <formula>2399</formula>
    </cfRule>
    <cfRule type="cellIs" dxfId="44" priority="29" operator="between">
      <formula>1920</formula>
      <formula>2159</formula>
    </cfRule>
    <cfRule type="cellIs" dxfId="43" priority="30" operator="between">
      <formula>0</formula>
      <formula>1919</formula>
    </cfRule>
  </conditionalFormatting>
  <conditionalFormatting sqref="G66:G68">
    <cfRule type="cellIs" dxfId="42" priority="24" operator="between">
      <formula>540</formula>
      <formula>599</formula>
    </cfRule>
    <cfRule type="cellIs" dxfId="41" priority="25" operator="greaterThanOrEqual">
      <formula>600</formula>
    </cfRule>
    <cfRule type="cellIs" dxfId="40" priority="26" operator="between">
      <formula>480</formula>
      <formula>539.99</formula>
    </cfRule>
  </conditionalFormatting>
  <conditionalFormatting sqref="G66:G68">
    <cfRule type="cellIs" dxfId="39" priority="23" operator="between">
      <formula>0</formula>
      <formula>479</formula>
    </cfRule>
  </conditionalFormatting>
  <conditionalFormatting sqref="G66:G68">
    <cfRule type="cellIs" dxfId="38" priority="22" operator="between">
      <formula>480</formula>
      <formula>539</formula>
    </cfRule>
  </conditionalFormatting>
  <conditionalFormatting sqref="I66">
    <cfRule type="cellIs" dxfId="37" priority="18" operator="greaterThanOrEqual">
      <formula>600</formula>
    </cfRule>
    <cfRule type="cellIs" dxfId="36" priority="19" operator="between">
      <formula>540</formula>
      <formula>599.99</formula>
    </cfRule>
    <cfRule type="cellIs" dxfId="35" priority="20" operator="between">
      <formula>480</formula>
      <formula>539.99</formula>
    </cfRule>
    <cfRule type="cellIs" dxfId="34" priority="21" operator="between">
      <formula>0</formula>
      <formula>479.99</formula>
    </cfRule>
  </conditionalFormatting>
  <conditionalFormatting sqref="H66">
    <cfRule type="cellIs" dxfId="33" priority="14" operator="greaterThanOrEqual">
      <formula>2400</formula>
    </cfRule>
    <cfRule type="cellIs" dxfId="32" priority="15" operator="between">
      <formula>2160</formula>
      <formula>2399</formula>
    </cfRule>
    <cfRule type="cellIs" dxfId="31" priority="16" operator="between">
      <formula>1920</formula>
      <formula>2159</formula>
    </cfRule>
    <cfRule type="cellIs" dxfId="30" priority="17" operator="between">
      <formula>0</formula>
      <formula>1919</formula>
    </cfRule>
  </conditionalFormatting>
  <conditionalFormatting sqref="G69:G71">
    <cfRule type="cellIs" dxfId="29" priority="11" operator="between">
      <formula>540</formula>
      <formula>599</formula>
    </cfRule>
    <cfRule type="cellIs" dxfId="28" priority="12" operator="greaterThanOrEqual">
      <formula>600</formula>
    </cfRule>
    <cfRule type="cellIs" dxfId="27" priority="13" operator="between">
      <formula>480</formula>
      <formula>539.99</formula>
    </cfRule>
  </conditionalFormatting>
  <conditionalFormatting sqref="G69:G71">
    <cfRule type="cellIs" dxfId="26" priority="10" operator="between">
      <formula>0</formula>
      <formula>479</formula>
    </cfRule>
  </conditionalFormatting>
  <conditionalFormatting sqref="G69:G71">
    <cfRule type="cellIs" dxfId="25" priority="9" operator="between">
      <formula>480</formula>
      <formula>539</formula>
    </cfRule>
  </conditionalFormatting>
  <conditionalFormatting sqref="I69">
    <cfRule type="cellIs" dxfId="24" priority="5" operator="greaterThanOrEqual">
      <formula>600</formula>
    </cfRule>
    <cfRule type="cellIs" dxfId="23" priority="6" operator="between">
      <formula>540</formula>
      <formula>599.99</formula>
    </cfRule>
    <cfRule type="cellIs" dxfId="22" priority="7" operator="between">
      <formula>480</formula>
      <formula>539.99</formula>
    </cfRule>
    <cfRule type="cellIs" dxfId="21" priority="8" operator="between">
      <formula>0</formula>
      <formula>479.99</formula>
    </cfRule>
  </conditionalFormatting>
  <conditionalFormatting sqref="H69">
    <cfRule type="cellIs" dxfId="20" priority="1" operator="greaterThanOrEqual">
      <formula>2400</formula>
    </cfRule>
    <cfRule type="cellIs" dxfId="19" priority="2" operator="between">
      <formula>2160</formula>
      <formula>2399</formula>
    </cfRule>
    <cfRule type="cellIs" dxfId="18" priority="3" operator="between">
      <formula>1920</formula>
      <formula>2159</formula>
    </cfRule>
    <cfRule type="cellIs" dxfId="17" priority="4" operator="between">
      <formula>0</formula>
      <formula>1919</formula>
    </cfRule>
  </conditionalFormatting>
  <pageMargins left="0.11811023622047245" right="0.11811023622047245" top="0.59055118110236227" bottom="0.19685039370078741" header="0.11811023622047245" footer="0.11811023622047245"/>
  <pageSetup paperSize="9" orientation="portrait" verticalDpi="300" r:id="rId1"/>
  <headerFooter>
    <oddHeader>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="110" zoomScaleNormal="110" workbookViewId="0">
      <selection activeCell="A2" sqref="A2"/>
    </sheetView>
  </sheetViews>
  <sheetFormatPr baseColWidth="10" defaultRowHeight="15.75" x14ac:dyDescent="0.25"/>
  <cols>
    <col min="1" max="1" width="5.28515625" style="13" bestFit="1" customWidth="1"/>
    <col min="2" max="2" width="29.42578125" style="14" customWidth="1"/>
    <col min="3" max="3" width="31" style="16" customWidth="1"/>
    <col min="4" max="4" width="5" style="16" bestFit="1" customWidth="1"/>
    <col min="5" max="5" width="4" style="16" bestFit="1" customWidth="1"/>
    <col min="6" max="6" width="5.5703125" style="16" bestFit="1" customWidth="1"/>
    <col min="7" max="7" width="7.140625" style="16" bestFit="1" customWidth="1"/>
    <col min="8" max="8" width="8" style="19" bestFit="1" customWidth="1"/>
    <col min="9" max="9" width="6.28515625" style="34" bestFit="1" customWidth="1"/>
    <col min="10" max="10" width="2" style="53" bestFit="1" customWidth="1"/>
    <col min="11" max="16384" width="11.42578125" style="17"/>
  </cols>
  <sheetData>
    <row r="1" spans="1:16" ht="36" customHeight="1" thickBot="1" x14ac:dyDescent="0.3">
      <c r="C1" s="15"/>
      <c r="E1" s="17"/>
      <c r="G1" s="18"/>
    </row>
    <row r="2" spans="1:16" ht="36" customHeight="1" thickBot="1" x14ac:dyDescent="0.3">
      <c r="A2" s="12" t="s">
        <v>5</v>
      </c>
      <c r="B2" s="21" t="s">
        <v>7</v>
      </c>
      <c r="C2" s="22" t="s">
        <v>6</v>
      </c>
      <c r="D2" s="23" t="s">
        <v>2</v>
      </c>
      <c r="E2" s="24" t="s">
        <v>3</v>
      </c>
      <c r="F2" s="25" t="s">
        <v>4</v>
      </c>
      <c r="G2" s="1" t="s">
        <v>8</v>
      </c>
      <c r="H2" s="2" t="s">
        <v>0</v>
      </c>
      <c r="I2" s="3" t="s">
        <v>1</v>
      </c>
    </row>
    <row r="3" spans="1:16" ht="18.75" x14ac:dyDescent="0.25">
      <c r="A3" s="26" t="s">
        <v>14</v>
      </c>
      <c r="B3" s="27" t="s">
        <v>50</v>
      </c>
      <c r="C3" s="4" t="s">
        <v>113</v>
      </c>
      <c r="D3" s="4">
        <v>362</v>
      </c>
      <c r="E3" s="4">
        <v>175</v>
      </c>
      <c r="F3" s="4">
        <v>4</v>
      </c>
      <c r="G3" s="4">
        <f t="shared" ref="G3:G23" si="0">SUM(D3:E3)</f>
        <v>537</v>
      </c>
      <c r="H3" s="5">
        <f>SUM(G3:G5)</f>
        <v>1555</v>
      </c>
      <c r="I3" s="6">
        <f>H3/3</f>
        <v>518.33333333333337</v>
      </c>
      <c r="L3" s="54"/>
      <c r="M3" s="54"/>
      <c r="N3" s="54"/>
      <c r="O3" s="54"/>
      <c r="P3" s="54"/>
    </row>
    <row r="4" spans="1:16" ht="17.25" customHeight="1" x14ac:dyDescent="0.25">
      <c r="A4" s="28"/>
      <c r="B4" s="29"/>
      <c r="C4" s="4" t="s">
        <v>115</v>
      </c>
      <c r="D4" s="4">
        <v>355</v>
      </c>
      <c r="E4" s="4">
        <v>157</v>
      </c>
      <c r="F4" s="4">
        <v>5</v>
      </c>
      <c r="G4" s="4">
        <f t="shared" si="0"/>
        <v>512</v>
      </c>
      <c r="H4" s="7">
        <f>H3</f>
        <v>1555</v>
      </c>
      <c r="I4" s="8"/>
      <c r="L4" s="54"/>
      <c r="M4" s="54"/>
      <c r="N4" s="54"/>
      <c r="O4" s="54"/>
      <c r="P4" s="54"/>
    </row>
    <row r="5" spans="1:16" ht="17.25" customHeight="1" thickBot="1" x14ac:dyDescent="0.3">
      <c r="A5" s="28"/>
      <c r="B5" s="29"/>
      <c r="C5" s="9" t="s">
        <v>116</v>
      </c>
      <c r="D5" s="9">
        <v>349</v>
      </c>
      <c r="E5" s="9">
        <v>157</v>
      </c>
      <c r="F5" s="9">
        <v>3</v>
      </c>
      <c r="G5" s="9">
        <f t="shared" si="0"/>
        <v>506</v>
      </c>
      <c r="H5" s="7">
        <f>H3</f>
        <v>1555</v>
      </c>
      <c r="I5" s="8"/>
      <c r="L5" s="54"/>
      <c r="M5" s="54"/>
      <c r="N5" s="54"/>
      <c r="O5" s="54"/>
      <c r="P5" s="54"/>
    </row>
    <row r="6" spans="1:16" ht="19.5" thickBot="1" x14ac:dyDescent="0.3">
      <c r="A6" s="30" t="s">
        <v>15</v>
      </c>
      <c r="B6" s="27" t="s">
        <v>47</v>
      </c>
      <c r="C6" s="4" t="s">
        <v>112</v>
      </c>
      <c r="D6" s="4">
        <v>368</v>
      </c>
      <c r="E6" s="4">
        <v>164</v>
      </c>
      <c r="F6" s="4">
        <v>16</v>
      </c>
      <c r="G6" s="9">
        <f t="shared" si="0"/>
        <v>532</v>
      </c>
      <c r="H6" s="5">
        <f>SUM(G6:G8)</f>
        <v>1549</v>
      </c>
      <c r="I6" s="6">
        <f>H6/3</f>
        <v>516.33333333333337</v>
      </c>
      <c r="J6" s="55"/>
    </row>
    <row r="7" spans="1:16" ht="17.25" customHeight="1" thickBot="1" x14ac:dyDescent="0.3">
      <c r="A7" s="28"/>
      <c r="B7" s="29"/>
      <c r="C7" s="4" t="s">
        <v>113</v>
      </c>
      <c r="D7" s="4">
        <v>354</v>
      </c>
      <c r="E7" s="4">
        <v>175</v>
      </c>
      <c r="F7" s="4">
        <v>8</v>
      </c>
      <c r="G7" s="9">
        <f t="shared" si="0"/>
        <v>529</v>
      </c>
      <c r="H7" s="7">
        <f>H6</f>
        <v>1549</v>
      </c>
      <c r="I7" s="8"/>
      <c r="J7" s="55"/>
    </row>
    <row r="8" spans="1:16" ht="17.25" customHeight="1" thickBot="1" x14ac:dyDescent="0.3">
      <c r="A8" s="28"/>
      <c r="B8" s="29"/>
      <c r="C8" s="9" t="s">
        <v>114</v>
      </c>
      <c r="D8" s="9">
        <v>341</v>
      </c>
      <c r="E8" s="9">
        <v>147</v>
      </c>
      <c r="F8" s="9">
        <v>13</v>
      </c>
      <c r="G8" s="9">
        <f t="shared" si="0"/>
        <v>488</v>
      </c>
      <c r="H8" s="7">
        <f>H6</f>
        <v>1549</v>
      </c>
      <c r="I8" s="8"/>
      <c r="J8" s="55"/>
    </row>
    <row r="9" spans="1:16" ht="19.5" thickBot="1" x14ac:dyDescent="0.3">
      <c r="A9" s="31" t="s">
        <v>16</v>
      </c>
      <c r="B9" s="27" t="s">
        <v>48</v>
      </c>
      <c r="C9" s="4" t="s">
        <v>115</v>
      </c>
      <c r="D9" s="4">
        <v>370</v>
      </c>
      <c r="E9" s="4">
        <v>191</v>
      </c>
      <c r="F9" s="4">
        <v>0</v>
      </c>
      <c r="G9" s="9">
        <f t="shared" si="0"/>
        <v>561</v>
      </c>
      <c r="H9" s="5">
        <f>SUM(G9:G11)</f>
        <v>1529</v>
      </c>
      <c r="I9" s="6">
        <f>H9/3</f>
        <v>509.66666666666669</v>
      </c>
      <c r="J9" s="55"/>
    </row>
    <row r="10" spans="1:16" ht="17.25" customHeight="1" thickBot="1" x14ac:dyDescent="0.3">
      <c r="A10" s="28"/>
      <c r="B10" s="29"/>
      <c r="C10" s="4" t="s">
        <v>116</v>
      </c>
      <c r="D10" s="4">
        <v>328</v>
      </c>
      <c r="E10" s="4">
        <v>165</v>
      </c>
      <c r="F10" s="4">
        <v>7</v>
      </c>
      <c r="G10" s="9">
        <f t="shared" si="0"/>
        <v>493</v>
      </c>
      <c r="H10" s="7">
        <f>H9</f>
        <v>1529</v>
      </c>
      <c r="I10" s="8"/>
      <c r="J10" s="55"/>
    </row>
    <row r="11" spans="1:16" ht="17.25" customHeight="1" thickBot="1" x14ac:dyDescent="0.3">
      <c r="A11" s="28"/>
      <c r="B11" s="29"/>
      <c r="C11" s="9" t="s">
        <v>117</v>
      </c>
      <c r="D11" s="9">
        <v>317</v>
      </c>
      <c r="E11" s="9">
        <v>158</v>
      </c>
      <c r="F11" s="9">
        <v>10</v>
      </c>
      <c r="G11" s="9">
        <f t="shared" si="0"/>
        <v>475</v>
      </c>
      <c r="H11" s="7">
        <f>H9</f>
        <v>1529</v>
      </c>
      <c r="I11" s="8"/>
      <c r="J11" s="55"/>
    </row>
    <row r="12" spans="1:16" ht="17.25" customHeight="1" thickBot="1" x14ac:dyDescent="0.3">
      <c r="A12" s="28" t="s">
        <v>121</v>
      </c>
      <c r="B12" s="27" t="s">
        <v>37</v>
      </c>
      <c r="C12" s="4" t="s">
        <v>59</v>
      </c>
      <c r="D12" s="4">
        <v>363</v>
      </c>
      <c r="E12" s="4">
        <v>154</v>
      </c>
      <c r="F12" s="4">
        <v>8</v>
      </c>
      <c r="G12" s="9">
        <f t="shared" si="0"/>
        <v>517</v>
      </c>
      <c r="H12" s="5">
        <f>SUM(G12:G14)</f>
        <v>1519</v>
      </c>
      <c r="I12" s="6">
        <f>H12/3</f>
        <v>506.33333333333331</v>
      </c>
      <c r="J12" s="55"/>
    </row>
    <row r="13" spans="1:16" ht="17.25" customHeight="1" thickBot="1" x14ac:dyDescent="0.3">
      <c r="A13" s="28"/>
      <c r="B13" s="29"/>
      <c r="C13" s="4" t="s">
        <v>58</v>
      </c>
      <c r="D13" s="4">
        <v>344</v>
      </c>
      <c r="E13" s="4">
        <v>158</v>
      </c>
      <c r="F13" s="4">
        <v>6</v>
      </c>
      <c r="G13" s="9">
        <f t="shared" si="0"/>
        <v>502</v>
      </c>
      <c r="H13" s="7">
        <f>H12</f>
        <v>1519</v>
      </c>
      <c r="I13" s="8"/>
      <c r="J13" s="55"/>
    </row>
    <row r="14" spans="1:16" ht="17.25" customHeight="1" thickBot="1" x14ac:dyDescent="0.3">
      <c r="A14" s="28"/>
      <c r="B14" s="29"/>
      <c r="C14" s="9" t="s">
        <v>57</v>
      </c>
      <c r="D14" s="9">
        <v>353</v>
      </c>
      <c r="E14" s="9">
        <v>147</v>
      </c>
      <c r="F14" s="9">
        <v>8</v>
      </c>
      <c r="G14" s="9">
        <f t="shared" si="0"/>
        <v>500</v>
      </c>
      <c r="H14" s="7">
        <f>H12</f>
        <v>1519</v>
      </c>
      <c r="I14" s="8"/>
      <c r="J14" s="55"/>
    </row>
    <row r="15" spans="1:16" ht="19.5" thickBot="1" x14ac:dyDescent="0.3">
      <c r="A15" s="28" t="s">
        <v>122</v>
      </c>
      <c r="B15" s="27" t="s">
        <v>49</v>
      </c>
      <c r="C15" s="4" t="s">
        <v>118</v>
      </c>
      <c r="D15" s="4">
        <v>385</v>
      </c>
      <c r="E15" s="4">
        <v>148</v>
      </c>
      <c r="F15" s="4">
        <v>19</v>
      </c>
      <c r="G15" s="9">
        <f t="shared" si="0"/>
        <v>533</v>
      </c>
      <c r="H15" s="5">
        <f>SUM(G15:G17)</f>
        <v>1464</v>
      </c>
      <c r="I15" s="6">
        <f>H15/3</f>
        <v>488</v>
      </c>
      <c r="J15" s="55"/>
    </row>
    <row r="16" spans="1:16" ht="19.5" thickBot="1" x14ac:dyDescent="0.3">
      <c r="A16" s="28"/>
      <c r="B16" s="29"/>
      <c r="C16" s="4" t="s">
        <v>119</v>
      </c>
      <c r="D16" s="4">
        <v>334</v>
      </c>
      <c r="E16" s="4">
        <v>162</v>
      </c>
      <c r="F16" s="4">
        <v>5</v>
      </c>
      <c r="G16" s="9">
        <f t="shared" si="0"/>
        <v>496</v>
      </c>
      <c r="H16" s="7">
        <f>H15</f>
        <v>1464</v>
      </c>
      <c r="I16" s="8"/>
      <c r="J16" s="55"/>
    </row>
    <row r="17" spans="1:10" ht="19.5" thickBot="1" x14ac:dyDescent="0.3">
      <c r="A17" s="28"/>
      <c r="B17" s="29"/>
      <c r="C17" s="9" t="s">
        <v>120</v>
      </c>
      <c r="D17" s="9">
        <v>308</v>
      </c>
      <c r="E17" s="9">
        <v>127</v>
      </c>
      <c r="F17" s="9">
        <v>16</v>
      </c>
      <c r="G17" s="9">
        <f t="shared" si="0"/>
        <v>435</v>
      </c>
      <c r="H17" s="7">
        <f>H15</f>
        <v>1464</v>
      </c>
      <c r="I17" s="8"/>
      <c r="J17" s="55"/>
    </row>
    <row r="18" spans="1:10" ht="19.5" thickBot="1" x14ac:dyDescent="0.35">
      <c r="A18" s="56" t="s">
        <v>123</v>
      </c>
      <c r="B18" s="27" t="s">
        <v>46</v>
      </c>
      <c r="C18" s="4" t="s">
        <v>54</v>
      </c>
      <c r="D18" s="4">
        <v>332</v>
      </c>
      <c r="E18" s="4">
        <v>144</v>
      </c>
      <c r="F18" s="4">
        <v>12</v>
      </c>
      <c r="G18" s="9">
        <f t="shared" si="0"/>
        <v>476</v>
      </c>
      <c r="H18" s="5">
        <f>SUM(G18:G20)</f>
        <v>1370</v>
      </c>
      <c r="I18" s="6">
        <f>H18/3</f>
        <v>456.66666666666669</v>
      </c>
      <c r="J18" s="55"/>
    </row>
    <row r="19" spans="1:10" ht="19.5" thickBot="1" x14ac:dyDescent="0.3">
      <c r="A19" s="28"/>
      <c r="B19" s="29"/>
      <c r="C19" s="4" t="s">
        <v>55</v>
      </c>
      <c r="D19" s="4">
        <v>315</v>
      </c>
      <c r="E19" s="4">
        <v>134</v>
      </c>
      <c r="F19" s="4">
        <v>17</v>
      </c>
      <c r="G19" s="9">
        <f t="shared" si="0"/>
        <v>449</v>
      </c>
      <c r="H19" s="7">
        <f>H18</f>
        <v>1370</v>
      </c>
      <c r="I19" s="8"/>
      <c r="J19" s="55"/>
    </row>
    <row r="20" spans="1:10" ht="19.5" thickBot="1" x14ac:dyDescent="0.3">
      <c r="A20" s="28"/>
      <c r="B20" s="29"/>
      <c r="C20" s="9" t="s">
        <v>56</v>
      </c>
      <c r="D20" s="9">
        <v>323</v>
      </c>
      <c r="E20" s="9">
        <v>122</v>
      </c>
      <c r="F20" s="9">
        <v>18</v>
      </c>
      <c r="G20" s="9">
        <f t="shared" si="0"/>
        <v>445</v>
      </c>
      <c r="H20" s="7">
        <f>H18</f>
        <v>1370</v>
      </c>
      <c r="I20" s="8"/>
      <c r="J20" s="55"/>
    </row>
    <row r="21" spans="1:10" ht="19.5" thickBot="1" x14ac:dyDescent="0.35">
      <c r="A21" s="56" t="s">
        <v>124</v>
      </c>
      <c r="B21" s="27" t="s">
        <v>36</v>
      </c>
      <c r="C21" s="4" t="s">
        <v>52</v>
      </c>
      <c r="D21" s="4">
        <v>325</v>
      </c>
      <c r="E21" s="4">
        <v>140</v>
      </c>
      <c r="F21" s="4">
        <v>14</v>
      </c>
      <c r="G21" s="9">
        <f t="shared" si="0"/>
        <v>465</v>
      </c>
      <c r="H21" s="5">
        <f>SUM(G21:G23)</f>
        <v>1281</v>
      </c>
      <c r="I21" s="6">
        <f>H21/3</f>
        <v>427</v>
      </c>
      <c r="J21" s="55"/>
    </row>
    <row r="22" spans="1:10" ht="19.5" thickBot="1" x14ac:dyDescent="0.3">
      <c r="A22" s="28"/>
      <c r="B22" s="29"/>
      <c r="C22" s="4" t="s">
        <v>53</v>
      </c>
      <c r="D22" s="4">
        <v>304</v>
      </c>
      <c r="E22" s="4">
        <v>106</v>
      </c>
      <c r="F22" s="4">
        <v>21</v>
      </c>
      <c r="G22" s="9">
        <f t="shared" si="0"/>
        <v>410</v>
      </c>
      <c r="H22" s="7">
        <f>H21</f>
        <v>1281</v>
      </c>
      <c r="I22" s="8"/>
      <c r="J22" s="55"/>
    </row>
    <row r="23" spans="1:10" ht="19.5" thickBot="1" x14ac:dyDescent="0.3">
      <c r="A23" s="28"/>
      <c r="B23" s="32"/>
      <c r="C23" s="9" t="s">
        <v>51</v>
      </c>
      <c r="D23" s="9">
        <v>288</v>
      </c>
      <c r="E23" s="9">
        <v>118</v>
      </c>
      <c r="F23" s="9">
        <v>17</v>
      </c>
      <c r="G23" s="9">
        <f t="shared" si="0"/>
        <v>406</v>
      </c>
      <c r="H23" s="10">
        <f>H21</f>
        <v>1281</v>
      </c>
      <c r="I23" s="11"/>
      <c r="J23" s="55"/>
    </row>
  </sheetData>
  <sheetProtection password="CCC2" sheet="1" objects="1" scenarios="1"/>
  <sortState ref="A3:I23">
    <sortCondition descending="1" ref="H3:H23"/>
  </sortState>
  <conditionalFormatting sqref="P3:P5 G3:G23">
    <cfRule type="cellIs" dxfId="16" priority="224" operator="between">
      <formula>540</formula>
      <formula>599</formula>
    </cfRule>
    <cfRule type="cellIs" dxfId="15" priority="225" operator="greaterThanOrEqual">
      <formula>600</formula>
    </cfRule>
    <cfRule type="cellIs" dxfId="14" priority="226" operator="between">
      <formula>480</formula>
      <formula>539.99</formula>
    </cfRule>
  </conditionalFormatting>
  <conditionalFormatting sqref="P3:P5 G3:G23">
    <cfRule type="cellIs" dxfId="13" priority="223" operator="between">
      <formula>0</formula>
      <formula>479</formula>
    </cfRule>
  </conditionalFormatting>
  <conditionalFormatting sqref="P3:P5 G3:G23">
    <cfRule type="cellIs" dxfId="12" priority="222" operator="between">
      <formula>480</formula>
      <formula>539</formula>
    </cfRule>
  </conditionalFormatting>
  <conditionalFormatting sqref="I3 I12 I6 I9 I15 I18 I21">
    <cfRule type="cellIs" dxfId="11" priority="218" operator="greaterThanOrEqual">
      <formula>600</formula>
    </cfRule>
    <cfRule type="cellIs" dxfId="10" priority="219" operator="between">
      <formula>540</formula>
      <formula>599.99</formula>
    </cfRule>
    <cfRule type="cellIs" dxfId="9" priority="220" operator="between">
      <formula>480</formula>
      <formula>539.99</formula>
    </cfRule>
    <cfRule type="cellIs" dxfId="8" priority="221" operator="between">
      <formula>0</formula>
      <formula>479.99</formula>
    </cfRule>
  </conditionalFormatting>
  <conditionalFormatting sqref="H3 H6 H9 H12 H15 H18 H21">
    <cfRule type="cellIs" dxfId="7" priority="214" operator="greaterThanOrEqual">
      <formula>2400</formula>
    </cfRule>
    <cfRule type="cellIs" dxfId="6" priority="215" operator="between">
      <formula>2160</formula>
      <formula>2399</formula>
    </cfRule>
    <cfRule type="cellIs" dxfId="5" priority="216" operator="between">
      <formula>1920</formula>
      <formula>2159</formula>
    </cfRule>
    <cfRule type="cellIs" dxfId="4" priority="217" operator="between">
      <formula>0</formula>
      <formula>1919</formula>
    </cfRule>
  </conditionalFormatting>
  <pageMargins left="0.11811023622047245" right="0.11811023622047245" top="0.59055118110236227" bottom="0.19685039370078741" header="0.11811023622047245" footer="0.11811023622047245"/>
  <pageSetup paperSize="9" orientation="portrait" verticalDpi="300" r:id="rId1"/>
  <headerFooter>
    <oddHeader>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workbookViewId="0">
      <selection activeCell="A2" sqref="A2"/>
    </sheetView>
  </sheetViews>
  <sheetFormatPr baseColWidth="10" defaultRowHeight="15" x14ac:dyDescent="0.25"/>
  <cols>
    <col min="1" max="1" width="5.28515625" style="17" bestFit="1" customWidth="1"/>
    <col min="2" max="2" width="42" style="14" customWidth="1"/>
    <col min="3" max="3" width="28" style="14" customWidth="1"/>
    <col min="4" max="4" width="6.140625" style="14" bestFit="1" customWidth="1"/>
    <col min="5" max="5" width="4.7109375" style="14" bestFit="1" customWidth="1"/>
    <col min="6" max="6" width="5.5703125" style="66" bestFit="1" customWidth="1"/>
    <col min="7" max="7" width="9.28515625" style="14" bestFit="1" customWidth="1"/>
    <col min="8" max="8" width="2.28515625" style="17" bestFit="1" customWidth="1"/>
    <col min="9" max="16384" width="11.42578125" style="17"/>
  </cols>
  <sheetData>
    <row r="1" spans="1:8" ht="36" customHeight="1" thickBot="1" x14ac:dyDescent="0.3">
      <c r="A1" s="13"/>
      <c r="C1" s="36"/>
      <c r="D1" s="16"/>
      <c r="E1" s="17"/>
      <c r="F1" s="18"/>
      <c r="G1" s="16"/>
    </row>
    <row r="2" spans="1:8" ht="36" customHeight="1" thickBot="1" x14ac:dyDescent="0.3">
      <c r="A2" s="12" t="s">
        <v>5</v>
      </c>
      <c r="B2" s="21" t="s">
        <v>6</v>
      </c>
      <c r="C2" s="21" t="s">
        <v>7</v>
      </c>
      <c r="D2" s="57" t="s">
        <v>2</v>
      </c>
      <c r="E2" s="58" t="s">
        <v>3</v>
      </c>
      <c r="F2" s="25" t="s">
        <v>4</v>
      </c>
      <c r="G2" s="59" t="s">
        <v>8</v>
      </c>
    </row>
    <row r="3" spans="1:8" ht="24" customHeight="1" x14ac:dyDescent="0.25">
      <c r="A3" s="60" t="s">
        <v>14</v>
      </c>
      <c r="B3" s="61" t="str">
        <f>'Herren-Mannschaft_23'!C9</f>
        <v>Simon Marco</v>
      </c>
      <c r="C3" s="61" t="str">
        <f>'Herren-Mannschaft_23'!B9</f>
        <v>ASV Salzburg/H1</v>
      </c>
      <c r="D3" s="61">
        <f>'Herren-Mannschaft_23'!D9</f>
        <v>388</v>
      </c>
      <c r="E3" s="61">
        <f>'Herren-Mannschaft_23'!E9</f>
        <v>187</v>
      </c>
      <c r="F3" s="62">
        <f>'Herren-Mannschaft_23'!F9</f>
        <v>3</v>
      </c>
      <c r="G3" s="63">
        <f>'Herren-Mannschaft_23'!G9</f>
        <v>575</v>
      </c>
      <c r="H3" s="17" t="s">
        <v>23</v>
      </c>
    </row>
    <row r="4" spans="1:8" ht="24" customHeight="1" x14ac:dyDescent="0.25">
      <c r="A4" s="46" t="s">
        <v>15</v>
      </c>
      <c r="B4" s="43" t="str">
        <f>'Herren-Mannschaft_23'!C3</f>
        <v>Straßhofer Uwe</v>
      </c>
      <c r="C4" s="43" t="str">
        <f>'Herren-Mannschaft_23'!B3</f>
        <v>KC Salzburg/H1</v>
      </c>
      <c r="D4" s="43">
        <f>'Herren-Mannschaft_23'!D3</f>
        <v>377</v>
      </c>
      <c r="E4" s="43">
        <f>'Herren-Mannschaft_23'!E3</f>
        <v>192</v>
      </c>
      <c r="F4" s="64">
        <f>'Herren-Mannschaft_23'!F3</f>
        <v>3</v>
      </c>
      <c r="G4" s="45">
        <f>'Herren-Mannschaft_23'!G3</f>
        <v>569</v>
      </c>
      <c r="H4" s="17" t="s">
        <v>23</v>
      </c>
    </row>
    <row r="5" spans="1:8" ht="24" customHeight="1" x14ac:dyDescent="0.25">
      <c r="A5" s="47" t="s">
        <v>16</v>
      </c>
      <c r="B5" s="43" t="str">
        <f>'Herren-Mannschaft_23'!C6</f>
        <v>Horvath Robert</v>
      </c>
      <c r="C5" s="43" t="str">
        <f>'Herren-Mannschaft_23'!B6</f>
        <v>1. KC Saalfelden/H1</v>
      </c>
      <c r="D5" s="43">
        <f>'Herren-Mannschaft_23'!D6</f>
        <v>380</v>
      </c>
      <c r="E5" s="43">
        <f>'Herren-Mannschaft_23'!E6</f>
        <v>186</v>
      </c>
      <c r="F5" s="64">
        <f>'Herren-Mannschaft_23'!F6</f>
        <v>4</v>
      </c>
      <c r="G5" s="45">
        <f>'Herren-Mannschaft_23'!G6</f>
        <v>566</v>
      </c>
      <c r="H5" s="17" t="s">
        <v>23</v>
      </c>
    </row>
    <row r="6" spans="1:8" ht="24" customHeight="1" x14ac:dyDescent="0.25">
      <c r="A6" s="48" t="s">
        <v>121</v>
      </c>
      <c r="B6" s="43" t="str">
        <f>'Betrieb-Hobby-Mannschaft_7'!C9</f>
        <v>Eppenschwandtner Josef</v>
      </c>
      <c r="C6" s="43" t="str">
        <f>'Betrieb-Hobby-Mannschaft_7'!B9</f>
        <v>KC Mondsee  3</v>
      </c>
      <c r="D6" s="43">
        <f>'Betrieb-Hobby-Mannschaft_7'!D9</f>
        <v>370</v>
      </c>
      <c r="E6" s="43">
        <f>'Betrieb-Hobby-Mannschaft_7'!E9</f>
        <v>191</v>
      </c>
      <c r="F6" s="64">
        <f>'Betrieb-Hobby-Mannschaft_7'!F9</f>
        <v>0</v>
      </c>
      <c r="G6" s="45">
        <f>'Betrieb-Hobby-Mannschaft_7'!G9</f>
        <v>561</v>
      </c>
      <c r="H6" s="17" t="s">
        <v>9</v>
      </c>
    </row>
    <row r="7" spans="1:8" ht="24" customHeight="1" x14ac:dyDescent="0.25">
      <c r="A7" s="48" t="s">
        <v>122</v>
      </c>
      <c r="B7" s="43" t="str">
        <f>'Herren-Mannschaft_23'!C21</f>
        <v>Doppler Gerhard</v>
      </c>
      <c r="C7" s="43" t="str">
        <f>'Herren-Mannschaft_23'!B21</f>
        <v>ASV Salzburg/H2</v>
      </c>
      <c r="D7" s="43">
        <f>'Herren-Mannschaft_23'!D21</f>
        <v>341</v>
      </c>
      <c r="E7" s="43">
        <f>'Herren-Mannschaft_23'!E21</f>
        <v>214</v>
      </c>
      <c r="F7" s="64">
        <f>'Herren-Mannschaft_23'!F21</f>
        <v>3</v>
      </c>
      <c r="G7" s="45">
        <f>'Herren-Mannschaft_23'!G21</f>
        <v>555</v>
      </c>
      <c r="H7" s="17" t="s">
        <v>23</v>
      </c>
    </row>
    <row r="8" spans="1:8" ht="24" customHeight="1" x14ac:dyDescent="0.25">
      <c r="A8" s="48" t="s">
        <v>123</v>
      </c>
      <c r="B8" s="43" t="str">
        <f>'Herren-Mannschaft_23'!C12</f>
        <v>Ehrenreich Peter</v>
      </c>
      <c r="C8" s="43" t="str">
        <f>'Herren-Mannschaft_23'!B12</f>
        <v>SKC Team 81/H1</v>
      </c>
      <c r="D8" s="43">
        <f>'Herren-Mannschaft_23'!D12</f>
        <v>382</v>
      </c>
      <c r="E8" s="43">
        <f>'Herren-Mannschaft_23'!E12</f>
        <v>173</v>
      </c>
      <c r="F8" s="64">
        <f>'Herren-Mannschaft_23'!F12</f>
        <v>3</v>
      </c>
      <c r="G8" s="45">
        <f>'Herren-Mannschaft_23'!G12</f>
        <v>555</v>
      </c>
      <c r="H8" s="17" t="s">
        <v>23</v>
      </c>
    </row>
    <row r="9" spans="1:8" ht="24" customHeight="1" x14ac:dyDescent="0.25">
      <c r="A9" s="48" t="s">
        <v>124</v>
      </c>
      <c r="B9" s="43" t="str">
        <f>'Herren-Mannschaft_23'!C4</f>
        <v>Aichstill Erich</v>
      </c>
      <c r="C9" s="43" t="str">
        <f>'Herren-Mannschaft_23'!B3</f>
        <v>KC Salzburg/H1</v>
      </c>
      <c r="D9" s="43">
        <f>'Herren-Mannschaft_23'!D4</f>
        <v>353</v>
      </c>
      <c r="E9" s="43">
        <f>'Herren-Mannschaft_23'!E4</f>
        <v>191</v>
      </c>
      <c r="F9" s="64">
        <f>'Herren-Mannschaft_23'!F4</f>
        <v>2</v>
      </c>
      <c r="G9" s="45">
        <f>'Herren-Mannschaft_23'!G4</f>
        <v>544</v>
      </c>
      <c r="H9" s="17" t="s">
        <v>23</v>
      </c>
    </row>
    <row r="10" spans="1:8" ht="24" customHeight="1" x14ac:dyDescent="0.25">
      <c r="A10" s="48" t="s">
        <v>168</v>
      </c>
      <c r="B10" s="43" t="str">
        <f>'Herren-Mannschaft_23'!C15</f>
        <v>Rachbauer Michael</v>
      </c>
      <c r="C10" s="43" t="str">
        <f>'Herren-Mannschaft_23'!B15</f>
        <v>KSV Braunau/H1</v>
      </c>
      <c r="D10" s="43">
        <f>'Herren-Mannschaft_23'!D15</f>
        <v>384</v>
      </c>
      <c r="E10" s="43">
        <f>'Herren-Mannschaft_23'!E15</f>
        <v>155</v>
      </c>
      <c r="F10" s="64">
        <f>'Herren-Mannschaft_23'!F15</f>
        <v>3</v>
      </c>
      <c r="G10" s="45">
        <f>'Herren-Mannschaft_23'!G15</f>
        <v>539</v>
      </c>
      <c r="H10" s="17" t="s">
        <v>23</v>
      </c>
    </row>
    <row r="11" spans="1:8" ht="24" customHeight="1" x14ac:dyDescent="0.25">
      <c r="A11" s="48" t="s">
        <v>169</v>
      </c>
      <c r="B11" s="43" t="str">
        <f>'Herren-Mannschaft_23'!C24</f>
        <v>Obermoser Rupert</v>
      </c>
      <c r="C11" s="43" t="str">
        <f>'Herren-Mannschaft_23'!B24</f>
        <v>KC Salzburg/H2</v>
      </c>
      <c r="D11" s="43">
        <f>'Herren-Mannschaft_23'!D24</f>
        <v>356</v>
      </c>
      <c r="E11" s="43">
        <f>'Herren-Mannschaft_23'!E24</f>
        <v>178</v>
      </c>
      <c r="F11" s="64">
        <f>'Herren-Mannschaft_23'!F24</f>
        <v>2</v>
      </c>
      <c r="G11" s="45">
        <f>'Herren-Mannschaft_23'!G24</f>
        <v>534</v>
      </c>
      <c r="H11" s="17" t="s">
        <v>23</v>
      </c>
    </row>
    <row r="12" spans="1:8" ht="24" customHeight="1" x14ac:dyDescent="0.25">
      <c r="A12" s="48" t="s">
        <v>170</v>
      </c>
      <c r="B12" s="43" t="str">
        <f>'Herren-Mannschaft_23'!C18</f>
        <v>Schaireiter Franz</v>
      </c>
      <c r="C12" s="43" t="str">
        <f>'Herren-Mannschaft_23'!B18</f>
        <v>SV Schwarzach/H1</v>
      </c>
      <c r="D12" s="43">
        <f>'Herren-Mannschaft_23'!D18</f>
        <v>355</v>
      </c>
      <c r="E12" s="43">
        <f>'Herren-Mannschaft_23'!E18</f>
        <v>178</v>
      </c>
      <c r="F12" s="64">
        <f>'Herren-Mannschaft_23'!F18</f>
        <v>6</v>
      </c>
      <c r="G12" s="45">
        <f>'Herren-Mannschaft_23'!G18</f>
        <v>533</v>
      </c>
      <c r="H12" s="17" t="s">
        <v>23</v>
      </c>
    </row>
    <row r="13" spans="1:8" ht="24" customHeight="1" x14ac:dyDescent="0.25">
      <c r="A13" s="48" t="s">
        <v>171</v>
      </c>
      <c r="B13" s="43" t="str">
        <f>'Betrieb-Hobby-Mannschaft_7'!C15</f>
        <v>Vilsecker Gottfried</v>
      </c>
      <c r="C13" s="43" t="str">
        <f>'Betrieb-Hobby-Mannschaft_7'!B15</f>
        <v>KC Mondsee  1</v>
      </c>
      <c r="D13" s="43">
        <f>'Betrieb-Hobby-Mannschaft_7'!D15</f>
        <v>385</v>
      </c>
      <c r="E13" s="43">
        <f>'Betrieb-Hobby-Mannschaft_7'!E15</f>
        <v>148</v>
      </c>
      <c r="F13" s="64">
        <f>'Betrieb-Hobby-Mannschaft_7'!F15</f>
        <v>19</v>
      </c>
      <c r="G13" s="45">
        <f>'Betrieb-Hobby-Mannschaft_7'!G15</f>
        <v>533</v>
      </c>
      <c r="H13" s="17" t="s">
        <v>9</v>
      </c>
    </row>
    <row r="14" spans="1:8" ht="24" customHeight="1" x14ac:dyDescent="0.25">
      <c r="A14" s="48" t="s">
        <v>172</v>
      </c>
      <c r="B14" s="49" t="str">
        <f>'Betrieb-Hobby-Mannschaft_7'!C6</f>
        <v>Kerschbaumer Georg</v>
      </c>
      <c r="C14" s="43" t="str">
        <f>'Betrieb-Hobby-Mannschaft_7'!B6</f>
        <v>KC Mondsee  4</v>
      </c>
      <c r="D14" s="43">
        <f>'Betrieb-Hobby-Mannschaft_7'!D6</f>
        <v>368</v>
      </c>
      <c r="E14" s="43">
        <f>'Betrieb-Hobby-Mannschaft_7'!E6</f>
        <v>164</v>
      </c>
      <c r="F14" s="64">
        <f>'Betrieb-Hobby-Mannschaft_7'!F6</f>
        <v>16</v>
      </c>
      <c r="G14" s="45">
        <f>'Betrieb-Hobby-Mannschaft_7'!G6</f>
        <v>532</v>
      </c>
      <c r="H14" s="17" t="s">
        <v>9</v>
      </c>
    </row>
    <row r="15" spans="1:8" ht="24" customHeight="1" x14ac:dyDescent="0.25">
      <c r="A15" s="48" t="s">
        <v>173</v>
      </c>
      <c r="B15" s="43" t="str">
        <f>'Herren-Mannschaft_23'!C19</f>
        <v>Weisz Andreas</v>
      </c>
      <c r="C15" s="43" t="str">
        <f>'Herren-Mannschaft_23'!B18</f>
        <v>SV Schwarzach/H1</v>
      </c>
      <c r="D15" s="43">
        <f>'Herren-Mannschaft_23'!D19</f>
        <v>374</v>
      </c>
      <c r="E15" s="43">
        <f>'Herren-Mannschaft_23'!E19</f>
        <v>158</v>
      </c>
      <c r="F15" s="64">
        <f>'Herren-Mannschaft_23'!F19</f>
        <v>6</v>
      </c>
      <c r="G15" s="45">
        <f>'Herren-Mannschaft_23'!G19</f>
        <v>532</v>
      </c>
      <c r="H15" s="17" t="s">
        <v>23</v>
      </c>
    </row>
    <row r="16" spans="1:8" ht="24" customHeight="1" x14ac:dyDescent="0.25">
      <c r="A16" s="48" t="s">
        <v>174</v>
      </c>
      <c r="B16" s="43" t="str">
        <f>'Herren-Mannschaft_23'!C16</f>
        <v>Berer Franz</v>
      </c>
      <c r="C16" s="43" t="str">
        <f>'Herren-Mannschaft_23'!B15</f>
        <v>KSV Braunau/H1</v>
      </c>
      <c r="D16" s="43">
        <f>'Herren-Mannschaft_23'!D16</f>
        <v>369</v>
      </c>
      <c r="E16" s="43">
        <f>'Herren-Mannschaft_23'!E16</f>
        <v>161</v>
      </c>
      <c r="F16" s="64">
        <f>'Herren-Mannschaft_23'!F16</f>
        <v>8</v>
      </c>
      <c r="G16" s="45">
        <f>'Herren-Mannschaft_23'!G16</f>
        <v>530</v>
      </c>
      <c r="H16" s="17" t="s">
        <v>23</v>
      </c>
    </row>
    <row r="17" spans="1:8" ht="24" customHeight="1" x14ac:dyDescent="0.25">
      <c r="A17" s="48" t="s">
        <v>175</v>
      </c>
      <c r="B17" s="49" t="str">
        <f>'Betrieb-Hobby-Mannschaft_7'!C7</f>
        <v>Pöllmann Karl</v>
      </c>
      <c r="C17" s="43" t="str">
        <f>'Betrieb-Hobby-Mannschaft_7'!B6</f>
        <v>KC Mondsee  4</v>
      </c>
      <c r="D17" s="43">
        <f>'Betrieb-Hobby-Mannschaft_7'!D7</f>
        <v>354</v>
      </c>
      <c r="E17" s="43">
        <f>'Betrieb-Hobby-Mannschaft_7'!E7</f>
        <v>175</v>
      </c>
      <c r="F17" s="64">
        <f>'Betrieb-Hobby-Mannschaft_7'!F7</f>
        <v>8</v>
      </c>
      <c r="G17" s="45">
        <f>'Betrieb-Hobby-Mannschaft_7'!G7</f>
        <v>529</v>
      </c>
      <c r="H17" s="17" t="s">
        <v>9</v>
      </c>
    </row>
    <row r="18" spans="1:8" ht="24" customHeight="1" x14ac:dyDescent="0.25">
      <c r="A18" s="48" t="s">
        <v>176</v>
      </c>
      <c r="B18" s="43" t="str">
        <f>'Herren-Mannschaft_23'!C30</f>
        <v>Meixner Bernhard</v>
      </c>
      <c r="C18" s="43" t="str">
        <f>'Herren-Mannschaft_23'!B30</f>
        <v>SKK Kirchanschöring/H1</v>
      </c>
      <c r="D18" s="43">
        <f>'Herren-Mannschaft_23'!D30</f>
        <v>332</v>
      </c>
      <c r="E18" s="43">
        <f>'Herren-Mannschaft_23'!E30</f>
        <v>196</v>
      </c>
      <c r="F18" s="64">
        <f>'Herren-Mannschaft_23'!F30</f>
        <v>4</v>
      </c>
      <c r="G18" s="45">
        <f>'Herren-Mannschaft_23'!G30</f>
        <v>528</v>
      </c>
      <c r="H18" s="17" t="s">
        <v>23</v>
      </c>
    </row>
    <row r="19" spans="1:8" ht="24" customHeight="1" x14ac:dyDescent="0.25">
      <c r="A19" s="48" t="s">
        <v>177</v>
      </c>
      <c r="B19" s="43" t="str">
        <f>'Herren-Mannschaft_23'!C27</f>
        <v>Seeauer Helmut</v>
      </c>
      <c r="C19" s="43" t="str">
        <f>'Herren-Mannschaft_23'!B27</f>
        <v>KSK Hallein/H1</v>
      </c>
      <c r="D19" s="43">
        <f>'Herren-Mannschaft_23'!D27</f>
        <v>351</v>
      </c>
      <c r="E19" s="43">
        <f>'Herren-Mannschaft_23'!E27</f>
        <v>177</v>
      </c>
      <c r="F19" s="64">
        <f>'Herren-Mannschaft_23'!F27</f>
        <v>5</v>
      </c>
      <c r="G19" s="45">
        <f>'Herren-Mannschaft_23'!G27</f>
        <v>528</v>
      </c>
      <c r="H19" s="17" t="s">
        <v>23</v>
      </c>
    </row>
    <row r="20" spans="1:8" ht="24" customHeight="1" x14ac:dyDescent="0.25">
      <c r="A20" s="48" t="s">
        <v>178</v>
      </c>
      <c r="B20" s="43" t="str">
        <f>'Herren-Mannschaft_23'!C10</f>
        <v>Mohacsi Istvan</v>
      </c>
      <c r="C20" s="43" t="str">
        <f>'Herren-Mannschaft_23'!B9</f>
        <v>ASV Salzburg/H1</v>
      </c>
      <c r="D20" s="43">
        <f>'Herren-Mannschaft_23'!D10</f>
        <v>372</v>
      </c>
      <c r="E20" s="43">
        <f>'Herren-Mannschaft_23'!E10</f>
        <v>156</v>
      </c>
      <c r="F20" s="64">
        <f>'Herren-Mannschaft_23'!F10</f>
        <v>11</v>
      </c>
      <c r="G20" s="45">
        <f>'Herren-Mannschaft_23'!G10</f>
        <v>528</v>
      </c>
      <c r="H20" s="17" t="s">
        <v>23</v>
      </c>
    </row>
    <row r="21" spans="1:8" ht="24" customHeight="1" x14ac:dyDescent="0.25">
      <c r="A21" s="48" t="s">
        <v>179</v>
      </c>
      <c r="B21" s="43" t="str">
        <f>'Herren-Mannschaft_23'!C5</f>
        <v>Dobai Andreas</v>
      </c>
      <c r="C21" s="43" t="str">
        <f>'Herren-Mannschaft_23'!B3</f>
        <v>KC Salzburg/H1</v>
      </c>
      <c r="D21" s="43">
        <f>'Herren-Mannschaft_23'!D5</f>
        <v>343</v>
      </c>
      <c r="E21" s="43">
        <f>'Herren-Mannschaft_23'!E5</f>
        <v>183</v>
      </c>
      <c r="F21" s="64">
        <f>'Herren-Mannschaft_23'!F5</f>
        <v>6</v>
      </c>
      <c r="G21" s="45">
        <f>'Herren-Mannschaft_23'!G5</f>
        <v>526</v>
      </c>
      <c r="H21" s="17" t="s">
        <v>23</v>
      </c>
    </row>
    <row r="22" spans="1:8" ht="24" customHeight="1" x14ac:dyDescent="0.25">
      <c r="A22" s="48" t="s">
        <v>180</v>
      </c>
      <c r="B22" s="43" t="str">
        <f>'Herren-Mannschaft_23'!C33</f>
        <v>Rieder Alfred</v>
      </c>
      <c r="C22" s="43" t="str">
        <f>'Herren-Mannschaft_23'!B33</f>
        <v>KC Rif/H1</v>
      </c>
      <c r="D22" s="43">
        <f>'Herren-Mannschaft_23'!D33</f>
        <v>358</v>
      </c>
      <c r="E22" s="43">
        <f>'Herren-Mannschaft_23'!E33</f>
        <v>168</v>
      </c>
      <c r="F22" s="64">
        <f>'Herren-Mannschaft_23'!F33</f>
        <v>3</v>
      </c>
      <c r="G22" s="45">
        <f>'Herren-Mannschaft_23'!G33</f>
        <v>526</v>
      </c>
      <c r="H22" s="17" t="s">
        <v>23</v>
      </c>
    </row>
    <row r="23" spans="1:8" ht="24" customHeight="1" x14ac:dyDescent="0.25">
      <c r="A23" s="48" t="s">
        <v>181</v>
      </c>
      <c r="B23" s="43" t="str">
        <f>'Herren-Mannschaft_23'!C51</f>
        <v>Pixner Martin</v>
      </c>
      <c r="C23" s="43" t="str">
        <f>'Herren-Mannschaft_23'!B51</f>
        <v>KC Rif/H2</v>
      </c>
      <c r="D23" s="43">
        <f>'Herren-Mannschaft_23'!D51</f>
        <v>348</v>
      </c>
      <c r="E23" s="43">
        <f>'Herren-Mannschaft_23'!E51</f>
        <v>177</v>
      </c>
      <c r="F23" s="64">
        <f>'Herren-Mannschaft_23'!F51</f>
        <v>7</v>
      </c>
      <c r="G23" s="45">
        <f>'Herren-Mannschaft_23'!G51</f>
        <v>525</v>
      </c>
      <c r="H23" s="17" t="s">
        <v>23</v>
      </c>
    </row>
    <row r="24" spans="1:8" ht="24" customHeight="1" x14ac:dyDescent="0.25">
      <c r="A24" s="48" t="s">
        <v>182</v>
      </c>
      <c r="B24" s="43" t="str">
        <f>'Herren-Mannschaft_23'!C34</f>
        <v>Leo Roman</v>
      </c>
      <c r="C24" s="43" t="str">
        <f>'Herren-Mannschaft_23'!B33</f>
        <v>KC Rif/H1</v>
      </c>
      <c r="D24" s="43">
        <f>'Herren-Mannschaft_23'!D34</f>
        <v>338</v>
      </c>
      <c r="E24" s="43">
        <f>'Herren-Mannschaft_23'!E34</f>
        <v>186</v>
      </c>
      <c r="F24" s="64">
        <f>'Herren-Mannschaft_23'!F34</f>
        <v>3</v>
      </c>
      <c r="G24" s="45">
        <f>'Herren-Mannschaft_23'!G34</f>
        <v>524</v>
      </c>
      <c r="H24" s="17" t="s">
        <v>23</v>
      </c>
    </row>
    <row r="25" spans="1:8" ht="24" customHeight="1" x14ac:dyDescent="0.25">
      <c r="A25" s="48" t="s">
        <v>183</v>
      </c>
      <c r="B25" s="43" t="str">
        <f>'Herren-Mannschaft_23'!C48</f>
        <v>Egger Rudolf</v>
      </c>
      <c r="C25" s="43" t="str">
        <f>'Herren-Mannschaft_23'!B48</f>
        <v>1. KC Saalfelden/H2</v>
      </c>
      <c r="D25" s="43">
        <f>'Herren-Mannschaft_23'!D48</f>
        <v>355</v>
      </c>
      <c r="E25" s="43">
        <f>'Herren-Mannschaft_23'!E48</f>
        <v>165</v>
      </c>
      <c r="F25" s="64">
        <f>'Herren-Mannschaft_23'!F48</f>
        <v>7</v>
      </c>
      <c r="G25" s="45">
        <f>'Herren-Mannschaft_23'!G48</f>
        <v>520</v>
      </c>
      <c r="H25" s="17" t="s">
        <v>23</v>
      </c>
    </row>
    <row r="26" spans="1:8" ht="24" customHeight="1" x14ac:dyDescent="0.25">
      <c r="A26" s="48" t="s">
        <v>184</v>
      </c>
      <c r="B26" s="49" t="str">
        <f>'Betrieb-Hobby-Mannschaft_7'!C12</f>
        <v>Strobl Günter</v>
      </c>
      <c r="C26" s="43" t="str">
        <f>'Betrieb-Hobby-Mannschaft_7'!B12</f>
        <v>Kässbohrer 1</v>
      </c>
      <c r="D26" s="43">
        <f>'Betrieb-Hobby-Mannschaft_7'!D12</f>
        <v>363</v>
      </c>
      <c r="E26" s="43">
        <f>'Betrieb-Hobby-Mannschaft_7'!E12</f>
        <v>154</v>
      </c>
      <c r="F26" s="64">
        <f>'Betrieb-Hobby-Mannschaft_7'!F12</f>
        <v>8</v>
      </c>
      <c r="G26" s="45">
        <f>'Betrieb-Hobby-Mannschaft_7'!G12</f>
        <v>517</v>
      </c>
      <c r="H26" s="17" t="s">
        <v>9</v>
      </c>
    </row>
    <row r="27" spans="1:8" ht="24" customHeight="1" x14ac:dyDescent="0.25">
      <c r="A27" s="48" t="s">
        <v>185</v>
      </c>
      <c r="B27" s="43" t="str">
        <f>'Herren-Mannschaft_23'!C13</f>
        <v>Pickl Gerhard</v>
      </c>
      <c r="C27" s="43" t="str">
        <f>'Herren-Mannschaft_23'!B12</f>
        <v>SKC Team 81/H1</v>
      </c>
      <c r="D27" s="43">
        <f>'Herren-Mannschaft_23'!D13</f>
        <v>361</v>
      </c>
      <c r="E27" s="43">
        <f>'Herren-Mannschaft_23'!E13</f>
        <v>155</v>
      </c>
      <c r="F27" s="64">
        <f>'Herren-Mannschaft_23'!F13</f>
        <v>8</v>
      </c>
      <c r="G27" s="45">
        <f>'Herren-Mannschaft_23'!G13</f>
        <v>516</v>
      </c>
      <c r="H27" s="17" t="s">
        <v>23</v>
      </c>
    </row>
    <row r="28" spans="1:8" ht="24" customHeight="1" x14ac:dyDescent="0.25">
      <c r="A28" s="48" t="s">
        <v>186</v>
      </c>
      <c r="B28" s="43" t="str">
        <f>'Herren-Mannschaft_23'!C42</f>
        <v>Stockklauser Andreas</v>
      </c>
      <c r="C28" s="43" t="str">
        <f>'Herren-Mannschaft_23'!B42</f>
        <v>SKC Unken/H1</v>
      </c>
      <c r="D28" s="43">
        <f>'Herren-Mannschaft_23'!D42</f>
        <v>351</v>
      </c>
      <c r="E28" s="43">
        <f>'Herren-Mannschaft_23'!E42</f>
        <v>164</v>
      </c>
      <c r="F28" s="64">
        <f>'Herren-Mannschaft_23'!F42</f>
        <v>5</v>
      </c>
      <c r="G28" s="45">
        <f>'Herren-Mannschaft_23'!G42</f>
        <v>515</v>
      </c>
      <c r="H28" s="17" t="s">
        <v>23</v>
      </c>
    </row>
    <row r="29" spans="1:8" ht="24" customHeight="1" x14ac:dyDescent="0.25">
      <c r="A29" s="48" t="s">
        <v>187</v>
      </c>
      <c r="B29" s="43" t="str">
        <f>'Herren-Mannschaft_23'!C22</f>
        <v>Brandstätter Walter</v>
      </c>
      <c r="C29" s="43" t="str">
        <f>'Herren-Mannschaft_23'!B21</f>
        <v>ASV Salzburg/H2</v>
      </c>
      <c r="D29" s="43">
        <f>'Herren-Mannschaft_23'!D22</f>
        <v>327</v>
      </c>
      <c r="E29" s="43">
        <f>'Herren-Mannschaft_23'!E22</f>
        <v>186</v>
      </c>
      <c r="F29" s="64">
        <f>'Herren-Mannschaft_23'!F22</f>
        <v>5</v>
      </c>
      <c r="G29" s="45">
        <f>'Herren-Mannschaft_23'!G22</f>
        <v>513</v>
      </c>
      <c r="H29" s="17" t="s">
        <v>23</v>
      </c>
    </row>
    <row r="30" spans="1:8" ht="24" customHeight="1" x14ac:dyDescent="0.25">
      <c r="A30" s="48" t="s">
        <v>188</v>
      </c>
      <c r="B30" s="43" t="str">
        <f>'Herren-Mannschaft_23'!C28</f>
        <v>Siller Josef</v>
      </c>
      <c r="C30" s="43" t="str">
        <f>'Herren-Mannschaft_23'!B27</f>
        <v>KSK Hallein/H1</v>
      </c>
      <c r="D30" s="43">
        <f>'Herren-Mannschaft_23'!D28</f>
        <v>339</v>
      </c>
      <c r="E30" s="43">
        <f>'Herren-Mannschaft_23'!E28</f>
        <v>174</v>
      </c>
      <c r="F30" s="64">
        <f>'Herren-Mannschaft_23'!F28</f>
        <v>2</v>
      </c>
      <c r="G30" s="45">
        <f>'Herren-Mannschaft_23'!G28</f>
        <v>513</v>
      </c>
      <c r="H30" s="17" t="s">
        <v>23</v>
      </c>
    </row>
    <row r="31" spans="1:8" ht="24" customHeight="1" x14ac:dyDescent="0.25">
      <c r="A31" s="48" t="s">
        <v>189</v>
      </c>
      <c r="B31" s="43" t="str">
        <f>'Herren-Mannschaft_23'!C39</f>
        <v>Schilcher Peter</v>
      </c>
      <c r="C31" s="43" t="str">
        <f>'Herren-Mannschaft_23'!B39</f>
        <v>USV Paris Lodron/H1</v>
      </c>
      <c r="D31" s="43">
        <f>'Herren-Mannschaft_23'!D39</f>
        <v>342</v>
      </c>
      <c r="E31" s="43">
        <f>'Herren-Mannschaft_23'!E39</f>
        <v>170</v>
      </c>
      <c r="F31" s="64">
        <f>'Herren-Mannschaft_23'!F39</f>
        <v>6</v>
      </c>
      <c r="G31" s="45">
        <f>'Herren-Mannschaft_23'!G39</f>
        <v>512</v>
      </c>
      <c r="H31" s="17" t="s">
        <v>23</v>
      </c>
    </row>
    <row r="32" spans="1:8" ht="24" customHeight="1" x14ac:dyDescent="0.25">
      <c r="A32" s="48" t="s">
        <v>190</v>
      </c>
      <c r="B32" s="43" t="str">
        <f>'Herren-Mannschaft_23'!C54</f>
        <v>Blamauer Josef</v>
      </c>
      <c r="C32" s="43" t="str">
        <f>'Herren-Mannschaft_23'!B54</f>
        <v>SKC Team 81/H2</v>
      </c>
      <c r="D32" s="43">
        <f>'Herren-Mannschaft_23'!D54</f>
        <v>350</v>
      </c>
      <c r="E32" s="43">
        <f>'Herren-Mannschaft_23'!E54</f>
        <v>160</v>
      </c>
      <c r="F32" s="64">
        <f>'Herren-Mannschaft_23'!F54</f>
        <v>13</v>
      </c>
      <c r="G32" s="45">
        <f>'Herren-Mannschaft_23'!G54</f>
        <v>510</v>
      </c>
      <c r="H32" s="17" t="s">
        <v>23</v>
      </c>
    </row>
    <row r="33" spans="1:8" ht="24" customHeight="1" x14ac:dyDescent="0.25">
      <c r="A33" s="48" t="s">
        <v>191</v>
      </c>
      <c r="B33" s="43" t="str">
        <f>'Herren-Mannschaft_23'!C25</f>
        <v>Scharinger Gerard</v>
      </c>
      <c r="C33" s="43" t="str">
        <f>'Herren-Mannschaft_23'!B24</f>
        <v>KC Salzburg/H2</v>
      </c>
      <c r="D33" s="43">
        <f>'Herren-Mannschaft_23'!D25</f>
        <v>383</v>
      </c>
      <c r="E33" s="43">
        <f>'Herren-Mannschaft_23'!E25</f>
        <v>127</v>
      </c>
      <c r="F33" s="64">
        <f>'Herren-Mannschaft_23'!F25</f>
        <v>16</v>
      </c>
      <c r="G33" s="45">
        <f>'Herren-Mannschaft_23'!G25</f>
        <v>510</v>
      </c>
      <c r="H33" s="17" t="s">
        <v>23</v>
      </c>
    </row>
    <row r="34" spans="1:8" ht="24" customHeight="1" x14ac:dyDescent="0.25">
      <c r="A34" s="48" t="s">
        <v>192</v>
      </c>
      <c r="B34" s="43" t="str">
        <f>'Herren-Mannschaft_23'!C31</f>
        <v>Habl Florian</v>
      </c>
      <c r="C34" s="43" t="str">
        <f>'Herren-Mannschaft_23'!B30</f>
        <v>SKK Kirchanschöring/H1</v>
      </c>
      <c r="D34" s="43">
        <f>'Herren-Mannschaft_23'!D31</f>
        <v>352</v>
      </c>
      <c r="E34" s="43">
        <f>'Herren-Mannschaft_23'!E31</f>
        <v>157</v>
      </c>
      <c r="F34" s="64">
        <f>'Herren-Mannschaft_23'!F31</f>
        <v>8</v>
      </c>
      <c r="G34" s="45">
        <f>'Herren-Mannschaft_23'!G31</f>
        <v>509</v>
      </c>
      <c r="H34" s="17" t="s">
        <v>23</v>
      </c>
    </row>
    <row r="35" spans="1:8" ht="24" customHeight="1" x14ac:dyDescent="0.25">
      <c r="A35" s="48" t="s">
        <v>193</v>
      </c>
      <c r="B35" s="43" t="str">
        <f>'Herren-Mannschaft_23'!C66</f>
        <v>Gruber Walter</v>
      </c>
      <c r="C35" s="43" t="str">
        <f>'Herren-Mannschaft_23'!B66</f>
        <v>KC Salzburg/H3</v>
      </c>
      <c r="D35" s="43">
        <f>'Herren-Mannschaft_23'!D66</f>
        <v>350</v>
      </c>
      <c r="E35" s="43">
        <f>'Herren-Mannschaft_23'!E66</f>
        <v>158</v>
      </c>
      <c r="F35" s="64">
        <f>'Herren-Mannschaft_23'!F66</f>
        <v>7</v>
      </c>
      <c r="G35" s="45">
        <f>'Herren-Mannschaft_23'!G66</f>
        <v>508</v>
      </c>
      <c r="H35" s="17" t="s">
        <v>23</v>
      </c>
    </row>
    <row r="36" spans="1:8" ht="24" customHeight="1" x14ac:dyDescent="0.25">
      <c r="A36" s="48" t="s">
        <v>194</v>
      </c>
      <c r="B36" s="43" t="str">
        <f>'Herren-Mannschaft_23'!C40</f>
        <v>Moder Hannes</v>
      </c>
      <c r="C36" s="43" t="str">
        <f>'Herren-Mannschaft_23'!B39</f>
        <v>USV Paris Lodron/H1</v>
      </c>
      <c r="D36" s="43">
        <f>'Herren-Mannschaft_23'!D40</f>
        <v>337</v>
      </c>
      <c r="E36" s="43">
        <f>'Herren-Mannschaft_23'!E40</f>
        <v>168</v>
      </c>
      <c r="F36" s="64">
        <f>'Herren-Mannschaft_23'!F40</f>
        <v>6</v>
      </c>
      <c r="G36" s="45">
        <f>'Herren-Mannschaft_23'!G40</f>
        <v>505</v>
      </c>
      <c r="H36" s="17" t="s">
        <v>23</v>
      </c>
    </row>
    <row r="37" spans="1:8" ht="24" customHeight="1" x14ac:dyDescent="0.25">
      <c r="A37" s="48" t="s">
        <v>195</v>
      </c>
      <c r="B37" s="43" t="str">
        <f>'Herren-Mannschaft_23'!C36</f>
        <v>Reitprecht Harald</v>
      </c>
      <c r="C37" s="43" t="str">
        <f>'Herren-Mannschaft_23'!B36</f>
        <v>SC Wüstenrot/H2</v>
      </c>
      <c r="D37" s="43">
        <f>'Herren-Mannschaft_23'!D36</f>
        <v>357</v>
      </c>
      <c r="E37" s="43">
        <f>'Herren-Mannschaft_23'!E36</f>
        <v>146</v>
      </c>
      <c r="F37" s="64">
        <f>'Herren-Mannschaft_23'!F36</f>
        <v>9</v>
      </c>
      <c r="G37" s="45">
        <f>'Herren-Mannschaft_23'!G36</f>
        <v>503</v>
      </c>
      <c r="H37" s="17" t="s">
        <v>23</v>
      </c>
    </row>
    <row r="38" spans="1:8" ht="24" customHeight="1" x14ac:dyDescent="0.25">
      <c r="A38" s="48" t="s">
        <v>196</v>
      </c>
      <c r="B38" s="49" t="str">
        <f>'Betrieb-Hobby-Mannschaft_7'!C13</f>
        <v>Gneist Holger</v>
      </c>
      <c r="C38" s="43" t="str">
        <f>'Betrieb-Hobby-Mannschaft_7'!B12</f>
        <v>Kässbohrer 1</v>
      </c>
      <c r="D38" s="43">
        <f>'Betrieb-Hobby-Mannschaft_7'!D13</f>
        <v>344</v>
      </c>
      <c r="E38" s="43">
        <f>'Betrieb-Hobby-Mannschaft_7'!E13</f>
        <v>158</v>
      </c>
      <c r="F38" s="64">
        <f>'Betrieb-Hobby-Mannschaft_7'!F13</f>
        <v>6</v>
      </c>
      <c r="G38" s="45">
        <f>'Betrieb-Hobby-Mannschaft_7'!G13</f>
        <v>502</v>
      </c>
      <c r="H38" s="17" t="s">
        <v>9</v>
      </c>
    </row>
    <row r="39" spans="1:8" ht="24" customHeight="1" x14ac:dyDescent="0.25">
      <c r="A39" s="48" t="s">
        <v>197</v>
      </c>
      <c r="B39" s="43" t="str">
        <f>'Herren-Mannschaft_23'!C14</f>
        <v>Eisl Andreas</v>
      </c>
      <c r="C39" s="43" t="str">
        <f>'Herren-Mannschaft_23'!B12</f>
        <v>SKC Team 81/H1</v>
      </c>
      <c r="D39" s="43">
        <f>'Herren-Mannschaft_23'!D14</f>
        <v>363</v>
      </c>
      <c r="E39" s="43">
        <f>'Herren-Mannschaft_23'!E14</f>
        <v>139</v>
      </c>
      <c r="F39" s="64">
        <f>'Herren-Mannschaft_23'!F14</f>
        <v>4</v>
      </c>
      <c r="G39" s="45">
        <f>'Herren-Mannschaft_23'!G14</f>
        <v>502</v>
      </c>
      <c r="H39" s="17" t="s">
        <v>23</v>
      </c>
    </row>
    <row r="40" spans="1:8" ht="24" customHeight="1" x14ac:dyDescent="0.25">
      <c r="A40" s="48" t="s">
        <v>198</v>
      </c>
      <c r="B40" s="49" t="str">
        <f>'Betrieb-Hobby-Mannschaft_7'!C14</f>
        <v>Strohmaier Robert</v>
      </c>
      <c r="C40" s="43" t="str">
        <f>'Betrieb-Hobby-Mannschaft_7'!B12</f>
        <v>Kässbohrer 1</v>
      </c>
      <c r="D40" s="43">
        <f>'Betrieb-Hobby-Mannschaft_7'!D14</f>
        <v>353</v>
      </c>
      <c r="E40" s="43">
        <f>'Betrieb-Hobby-Mannschaft_7'!E14</f>
        <v>147</v>
      </c>
      <c r="F40" s="64">
        <f>'Betrieb-Hobby-Mannschaft_7'!F14</f>
        <v>8</v>
      </c>
      <c r="G40" s="45">
        <f>'Betrieb-Hobby-Mannschaft_7'!G14</f>
        <v>500</v>
      </c>
      <c r="H40" s="17" t="s">
        <v>9</v>
      </c>
    </row>
    <row r="41" spans="1:8" ht="24" customHeight="1" x14ac:dyDescent="0.25">
      <c r="A41" s="48" t="s">
        <v>199</v>
      </c>
      <c r="B41" s="43" t="str">
        <f>'Herren-Mannschaft_23'!C37</f>
        <v>Mair Johann</v>
      </c>
      <c r="C41" s="43" t="str">
        <f>'Herren-Mannschaft_23'!B36</f>
        <v>SC Wüstenrot/H2</v>
      </c>
      <c r="D41" s="43">
        <f>'Herren-Mannschaft_23'!D37</f>
        <v>348</v>
      </c>
      <c r="E41" s="43">
        <f>'Herren-Mannschaft_23'!E37</f>
        <v>151</v>
      </c>
      <c r="F41" s="64">
        <f>'Herren-Mannschaft_23'!F37</f>
        <v>8</v>
      </c>
      <c r="G41" s="45">
        <f>'Herren-Mannschaft_23'!G37</f>
        <v>499</v>
      </c>
      <c r="H41" s="17" t="s">
        <v>23</v>
      </c>
    </row>
    <row r="42" spans="1:8" ht="24" customHeight="1" x14ac:dyDescent="0.25">
      <c r="A42" s="48" t="s">
        <v>200</v>
      </c>
      <c r="B42" s="43" t="str">
        <f>'Betrieb-Hobby-Mannschaft_7'!C16</f>
        <v>Pilz Herbert</v>
      </c>
      <c r="C42" s="43" t="str">
        <f>'Betrieb-Hobby-Mannschaft_7'!B15</f>
        <v>KC Mondsee  1</v>
      </c>
      <c r="D42" s="43">
        <f>'Betrieb-Hobby-Mannschaft_7'!D16</f>
        <v>334</v>
      </c>
      <c r="E42" s="43">
        <f>'Betrieb-Hobby-Mannschaft_7'!E16</f>
        <v>162</v>
      </c>
      <c r="F42" s="64">
        <f>'Betrieb-Hobby-Mannschaft_7'!F16</f>
        <v>5</v>
      </c>
      <c r="G42" s="45">
        <f>'Betrieb-Hobby-Mannschaft_7'!G16</f>
        <v>496</v>
      </c>
      <c r="H42" s="17" t="s">
        <v>9</v>
      </c>
    </row>
    <row r="43" spans="1:8" ht="24" customHeight="1" x14ac:dyDescent="0.25">
      <c r="A43" s="48" t="s">
        <v>201</v>
      </c>
      <c r="B43" s="43" t="str">
        <f>'Betrieb-Hobby-Mannschaft_7'!C10</f>
        <v>Falkensteiner Patrick</v>
      </c>
      <c r="C43" s="43" t="str">
        <f>'Betrieb-Hobby-Mannschaft_7'!B9</f>
        <v>KC Mondsee  3</v>
      </c>
      <c r="D43" s="43">
        <f>'Betrieb-Hobby-Mannschaft_7'!D10</f>
        <v>328</v>
      </c>
      <c r="E43" s="43">
        <f>'Betrieb-Hobby-Mannschaft_7'!E10</f>
        <v>165</v>
      </c>
      <c r="F43" s="64">
        <f>'Betrieb-Hobby-Mannschaft_7'!F10</f>
        <v>7</v>
      </c>
      <c r="G43" s="45">
        <f>'Betrieb-Hobby-Mannschaft_7'!G10</f>
        <v>493</v>
      </c>
      <c r="H43" s="17" t="s">
        <v>9</v>
      </c>
    </row>
    <row r="44" spans="1:8" ht="24" customHeight="1" x14ac:dyDescent="0.25">
      <c r="A44" s="48" t="s">
        <v>202</v>
      </c>
      <c r="B44" s="43" t="str">
        <f>'Herren-Mannschaft_23'!C38</f>
        <v>Walkner Georg</v>
      </c>
      <c r="C44" s="43" t="str">
        <f>'Herren-Mannschaft_23'!B36</f>
        <v>SC Wüstenrot/H2</v>
      </c>
      <c r="D44" s="43">
        <f>'Herren-Mannschaft_23'!D38</f>
        <v>335</v>
      </c>
      <c r="E44" s="43">
        <f>'Herren-Mannschaft_23'!E38</f>
        <v>158</v>
      </c>
      <c r="F44" s="64">
        <f>'Herren-Mannschaft_23'!F38</f>
        <v>9</v>
      </c>
      <c r="G44" s="45">
        <f>'Herren-Mannschaft_23'!G38</f>
        <v>493</v>
      </c>
      <c r="H44" s="17" t="s">
        <v>23</v>
      </c>
    </row>
    <row r="45" spans="1:8" ht="24" customHeight="1" x14ac:dyDescent="0.25">
      <c r="A45" s="48" t="s">
        <v>203</v>
      </c>
      <c r="B45" s="43" t="str">
        <f>'Herren-Mannschaft_23'!C17</f>
        <v>Bajic Ivan</v>
      </c>
      <c r="C45" s="43" t="str">
        <f>'Herren-Mannschaft_23'!B15</f>
        <v>KSV Braunau/H1</v>
      </c>
      <c r="D45" s="43">
        <f>'Herren-Mannschaft_23'!D17</f>
        <v>345</v>
      </c>
      <c r="E45" s="43">
        <f>'Herren-Mannschaft_23'!E17</f>
        <v>148</v>
      </c>
      <c r="F45" s="64">
        <f>'Herren-Mannschaft_23'!F17</f>
        <v>7</v>
      </c>
      <c r="G45" s="45">
        <f>'Herren-Mannschaft_23'!G17</f>
        <v>493</v>
      </c>
      <c r="H45" s="17" t="s">
        <v>23</v>
      </c>
    </row>
    <row r="46" spans="1:8" ht="24" customHeight="1" x14ac:dyDescent="0.25">
      <c r="A46" s="48" t="s">
        <v>204</v>
      </c>
      <c r="B46" s="43" t="str">
        <f>'Herren-Mannschaft_23'!C43</f>
        <v>Mooswalder Albert</v>
      </c>
      <c r="C46" s="43" t="str">
        <f>'Herren-Mannschaft_23'!B42</f>
        <v>SKC Unken/H1</v>
      </c>
      <c r="D46" s="43">
        <f>'Herren-Mannschaft_23'!D43</f>
        <v>345</v>
      </c>
      <c r="E46" s="43">
        <f>'Herren-Mannschaft_23'!E43</f>
        <v>146</v>
      </c>
      <c r="F46" s="64">
        <f>'Herren-Mannschaft_23'!F43</f>
        <v>7</v>
      </c>
      <c r="G46" s="45">
        <f>'Herren-Mannschaft_23'!G43</f>
        <v>491</v>
      </c>
      <c r="H46" s="17" t="s">
        <v>23</v>
      </c>
    </row>
    <row r="47" spans="1:8" ht="24" customHeight="1" x14ac:dyDescent="0.25">
      <c r="A47" s="48" t="s">
        <v>205</v>
      </c>
      <c r="B47" s="43" t="str">
        <f>'Herren-Mannschaft_23'!C20</f>
        <v>Pratzner Thomas</v>
      </c>
      <c r="C47" s="43" t="str">
        <f>'Herren-Mannschaft_23'!B18</f>
        <v>SV Schwarzach/H1</v>
      </c>
      <c r="D47" s="43">
        <f>'Herren-Mannschaft_23'!D20</f>
        <v>352</v>
      </c>
      <c r="E47" s="43">
        <f>'Herren-Mannschaft_23'!E20</f>
        <v>138</v>
      </c>
      <c r="F47" s="64">
        <f>'Herren-Mannschaft_23'!F20</f>
        <v>12</v>
      </c>
      <c r="G47" s="45">
        <f>'Herren-Mannschaft_23'!G20</f>
        <v>490</v>
      </c>
      <c r="H47" s="17" t="s">
        <v>23</v>
      </c>
    </row>
    <row r="48" spans="1:8" ht="24" customHeight="1" x14ac:dyDescent="0.25">
      <c r="A48" s="48" t="s">
        <v>206</v>
      </c>
      <c r="B48" s="49" t="str">
        <f>'Betrieb-Hobby-Mannschaft_7'!C8</f>
        <v>Haasmann Hannes</v>
      </c>
      <c r="C48" s="43" t="str">
        <f>'Betrieb-Hobby-Mannschaft_7'!B6</f>
        <v>KC Mondsee  4</v>
      </c>
      <c r="D48" s="43">
        <f>'Betrieb-Hobby-Mannschaft_7'!D8</f>
        <v>341</v>
      </c>
      <c r="E48" s="43">
        <f>'Betrieb-Hobby-Mannschaft_7'!E8</f>
        <v>147</v>
      </c>
      <c r="F48" s="64">
        <f>'Betrieb-Hobby-Mannschaft_7'!F8</f>
        <v>13</v>
      </c>
      <c r="G48" s="45">
        <f>'Betrieb-Hobby-Mannschaft_7'!G8</f>
        <v>488</v>
      </c>
      <c r="H48" s="17" t="s">
        <v>9</v>
      </c>
    </row>
    <row r="49" spans="1:8" ht="24" customHeight="1" x14ac:dyDescent="0.25">
      <c r="A49" s="48" t="s">
        <v>207</v>
      </c>
      <c r="B49" s="43" t="str">
        <f>'Herren-Mannschaft_23'!C49</f>
        <v>Schmidhuber Peter</v>
      </c>
      <c r="C49" s="43" t="str">
        <f>'Herren-Mannschaft_23'!B48</f>
        <v>1. KC Saalfelden/H2</v>
      </c>
      <c r="D49" s="43">
        <f>'Herren-Mannschaft_23'!D49</f>
        <v>339</v>
      </c>
      <c r="E49" s="43">
        <f>'Herren-Mannschaft_23'!E49</f>
        <v>145</v>
      </c>
      <c r="F49" s="64">
        <f>'Herren-Mannschaft_23'!F49</f>
        <v>12</v>
      </c>
      <c r="G49" s="45">
        <f>'Herren-Mannschaft_23'!G49</f>
        <v>484</v>
      </c>
      <c r="H49" s="17" t="s">
        <v>23</v>
      </c>
    </row>
    <row r="50" spans="1:8" ht="24" customHeight="1" x14ac:dyDescent="0.25">
      <c r="A50" s="48" t="s">
        <v>208</v>
      </c>
      <c r="B50" s="43" t="str">
        <f>'Herren-Mannschaft_23'!C44</f>
        <v>Fuchs Engelbert</v>
      </c>
      <c r="C50" s="43" t="str">
        <f>'Herren-Mannschaft_23'!B42</f>
        <v>SKC Unken/H1</v>
      </c>
      <c r="D50" s="43">
        <f>'Herren-Mannschaft_23'!D44</f>
        <v>340</v>
      </c>
      <c r="E50" s="43">
        <f>'Herren-Mannschaft_23'!E44</f>
        <v>144</v>
      </c>
      <c r="F50" s="64">
        <f>'Herren-Mannschaft_23'!F44</f>
        <v>6</v>
      </c>
      <c r="G50" s="45">
        <f>'Herren-Mannschaft_23'!G44</f>
        <v>484</v>
      </c>
      <c r="H50" s="17" t="s">
        <v>23</v>
      </c>
    </row>
    <row r="51" spans="1:8" ht="24" customHeight="1" x14ac:dyDescent="0.25">
      <c r="A51" s="48" t="s">
        <v>209</v>
      </c>
      <c r="B51" s="43" t="str">
        <f>'Herren-Mannschaft_23'!C63</f>
        <v>Marchl Otto</v>
      </c>
      <c r="C51" s="43" t="str">
        <f>'Herren-Mannschaft_23'!B63</f>
        <v>KC Salzburg/H4</v>
      </c>
      <c r="D51" s="43">
        <f>'Herren-Mannschaft_23'!D63</f>
        <v>346</v>
      </c>
      <c r="E51" s="43">
        <f>'Herren-Mannschaft_23'!E63</f>
        <v>138</v>
      </c>
      <c r="F51" s="64">
        <f>'Herren-Mannschaft_23'!F63</f>
        <v>12</v>
      </c>
      <c r="G51" s="45">
        <f>'Herren-Mannschaft_23'!G63</f>
        <v>484</v>
      </c>
      <c r="H51" s="17" t="s">
        <v>23</v>
      </c>
    </row>
    <row r="52" spans="1:8" ht="24" customHeight="1" x14ac:dyDescent="0.25">
      <c r="A52" s="48" t="s">
        <v>210</v>
      </c>
      <c r="B52" s="43" t="str">
        <f>'Herren-Mannschaft_23'!C26</f>
        <v>Gerber Heinrich</v>
      </c>
      <c r="C52" s="43" t="str">
        <f>'Herren-Mannschaft_23'!B24</f>
        <v>KC Salzburg/H2</v>
      </c>
      <c r="D52" s="43">
        <f>'Herren-Mannschaft_23'!D26</f>
        <v>332</v>
      </c>
      <c r="E52" s="43">
        <f>'Herren-Mannschaft_23'!E26</f>
        <v>151</v>
      </c>
      <c r="F52" s="64">
        <f>'Herren-Mannschaft_23'!F26</f>
        <v>8</v>
      </c>
      <c r="G52" s="45">
        <f>'Herren-Mannschaft_23'!G26</f>
        <v>483</v>
      </c>
      <c r="H52" s="17" t="s">
        <v>23</v>
      </c>
    </row>
    <row r="53" spans="1:8" ht="24" customHeight="1" x14ac:dyDescent="0.25">
      <c r="A53" s="48" t="s">
        <v>211</v>
      </c>
      <c r="B53" s="43" t="str">
        <f>'Herren-Mannschaft_23'!C50</f>
        <v>Huber Herbert</v>
      </c>
      <c r="C53" s="43" t="str">
        <f>'Herren-Mannschaft_23'!B48</f>
        <v>1. KC Saalfelden/H2</v>
      </c>
      <c r="D53" s="43">
        <f>'Herren-Mannschaft_23'!D50</f>
        <v>335</v>
      </c>
      <c r="E53" s="43">
        <f>'Herren-Mannschaft_23'!E50</f>
        <v>148</v>
      </c>
      <c r="F53" s="64">
        <f>'Herren-Mannschaft_23'!F50</f>
        <v>11</v>
      </c>
      <c r="G53" s="45">
        <f>'Herren-Mannschaft_23'!G50</f>
        <v>483</v>
      </c>
      <c r="H53" s="17" t="s">
        <v>23</v>
      </c>
    </row>
    <row r="54" spans="1:8" ht="24" customHeight="1" x14ac:dyDescent="0.25">
      <c r="A54" s="48" t="s">
        <v>212</v>
      </c>
      <c r="B54" s="43" t="str">
        <f>'Herren-Mannschaft_23'!C57</f>
        <v>Wagner Adi</v>
      </c>
      <c r="C54" s="43" t="str">
        <f>'Herren-Mannschaft_23'!B57</f>
        <v>ESV Bischofshofen/H1</v>
      </c>
      <c r="D54" s="43">
        <f>'Herren-Mannschaft_23'!D57</f>
        <v>343</v>
      </c>
      <c r="E54" s="43">
        <f>'Herren-Mannschaft_23'!E57</f>
        <v>138</v>
      </c>
      <c r="F54" s="64">
        <f>'Herren-Mannschaft_23'!F57</f>
        <v>18</v>
      </c>
      <c r="G54" s="45">
        <f>'Herren-Mannschaft_23'!G57</f>
        <v>481</v>
      </c>
      <c r="H54" s="17" t="s">
        <v>23</v>
      </c>
    </row>
    <row r="55" spans="1:8" ht="24" customHeight="1" x14ac:dyDescent="0.25">
      <c r="A55" s="48" t="s">
        <v>213</v>
      </c>
      <c r="B55" s="43" t="str">
        <f>'Herren-Mannschaft_23'!C11</f>
        <v>Waltl Gerhard</v>
      </c>
      <c r="C55" s="43" t="str">
        <f>'Herren-Mannschaft_23'!B9</f>
        <v>ASV Salzburg/H1</v>
      </c>
      <c r="D55" s="43">
        <f>'Herren-Mannschaft_23'!D11</f>
        <v>327</v>
      </c>
      <c r="E55" s="43">
        <f>'Herren-Mannschaft_23'!E11</f>
        <v>153</v>
      </c>
      <c r="F55" s="64">
        <f>'Herren-Mannschaft_23'!F11</f>
        <v>4</v>
      </c>
      <c r="G55" s="45">
        <f>'Herren-Mannschaft_23'!G11</f>
        <v>480</v>
      </c>
      <c r="H55" s="17" t="s">
        <v>23</v>
      </c>
    </row>
    <row r="56" spans="1:8" ht="24" customHeight="1" x14ac:dyDescent="0.25">
      <c r="A56" s="48" t="s">
        <v>214</v>
      </c>
      <c r="B56" s="43" t="str">
        <f>'Herren-Mannschaft_23'!C52</f>
        <v>Frauenschuh Walter</v>
      </c>
      <c r="C56" s="43" t="str">
        <f>'Herren-Mannschaft_23'!B51</f>
        <v>KC Rif/H2</v>
      </c>
      <c r="D56" s="43">
        <f>'Herren-Mannschaft_23'!D52</f>
        <v>331</v>
      </c>
      <c r="E56" s="43">
        <f>'Herren-Mannschaft_23'!E52</f>
        <v>146</v>
      </c>
      <c r="F56" s="64">
        <f>'Herren-Mannschaft_23'!F52</f>
        <v>6</v>
      </c>
      <c r="G56" s="45">
        <f>'Herren-Mannschaft_23'!G52</f>
        <v>477</v>
      </c>
      <c r="H56" s="17" t="s">
        <v>23</v>
      </c>
    </row>
    <row r="57" spans="1:8" ht="19.5" x14ac:dyDescent="0.25">
      <c r="A57" s="48" t="s">
        <v>215</v>
      </c>
      <c r="B57" s="43" t="str">
        <f>'Herren-Mannschaft_23'!C55</f>
        <v>Strubelt Fritz</v>
      </c>
      <c r="C57" s="43" t="str">
        <f>'Herren-Mannschaft_23'!B54</f>
        <v>SKC Team 81/H2</v>
      </c>
      <c r="D57" s="43">
        <f>'Herren-Mannschaft_23'!D55</f>
        <v>335</v>
      </c>
      <c r="E57" s="43">
        <f>'Herren-Mannschaft_23'!E55</f>
        <v>142</v>
      </c>
      <c r="F57" s="64">
        <f>'Herren-Mannschaft_23'!F55</f>
        <v>7</v>
      </c>
      <c r="G57" s="45">
        <f>'Herren-Mannschaft_23'!G55</f>
        <v>477</v>
      </c>
      <c r="H57" s="17" t="s">
        <v>23</v>
      </c>
    </row>
    <row r="58" spans="1:8" ht="19.5" x14ac:dyDescent="0.25">
      <c r="A58" s="48" t="s">
        <v>216</v>
      </c>
      <c r="B58" s="43" t="str">
        <f>'Betrieb-Hobby-Mannschaft_7'!C11</f>
        <v>Wimmer Johann</v>
      </c>
      <c r="C58" s="43" t="str">
        <f>'Betrieb-Hobby-Mannschaft_7'!B9</f>
        <v>KC Mondsee  3</v>
      </c>
      <c r="D58" s="43">
        <f>'Betrieb-Hobby-Mannschaft_7'!D11</f>
        <v>317</v>
      </c>
      <c r="E58" s="43">
        <f>'Betrieb-Hobby-Mannschaft_7'!E11</f>
        <v>158</v>
      </c>
      <c r="F58" s="64">
        <f>'Betrieb-Hobby-Mannschaft_7'!F11</f>
        <v>10</v>
      </c>
      <c r="G58" s="45">
        <f>'Betrieb-Hobby-Mannschaft_7'!G11</f>
        <v>475</v>
      </c>
      <c r="H58" s="17" t="s">
        <v>9</v>
      </c>
    </row>
    <row r="59" spans="1:8" ht="19.5" x14ac:dyDescent="0.25">
      <c r="A59" s="48" t="s">
        <v>217</v>
      </c>
      <c r="B59" s="43" t="str">
        <f>'Herren-Mannschaft_23'!C53</f>
        <v>Fuchsberger Siegfried</v>
      </c>
      <c r="C59" s="43" t="str">
        <f>'Herren-Mannschaft_23'!B51</f>
        <v>KC Rif/H2</v>
      </c>
      <c r="D59" s="43">
        <f>'Herren-Mannschaft_23'!D53</f>
        <v>329</v>
      </c>
      <c r="E59" s="43">
        <f>'Herren-Mannschaft_23'!E53</f>
        <v>145</v>
      </c>
      <c r="F59" s="64">
        <f>'Herren-Mannschaft_23'!F53</f>
        <v>9</v>
      </c>
      <c r="G59" s="45">
        <f>'Herren-Mannschaft_23'!G53</f>
        <v>474</v>
      </c>
      <c r="H59" s="17" t="s">
        <v>23</v>
      </c>
    </row>
    <row r="60" spans="1:8" ht="19.5" x14ac:dyDescent="0.25">
      <c r="A60" s="48" t="s">
        <v>218</v>
      </c>
      <c r="B60" s="43" t="str">
        <f>'Herren-Mannschaft_23'!C41</f>
        <v>Merlingen Reinhold</v>
      </c>
      <c r="C60" s="43" t="str">
        <f>'Herren-Mannschaft_23'!B39</f>
        <v>USV Paris Lodron/H1</v>
      </c>
      <c r="D60" s="43">
        <f>'Herren-Mannschaft_23'!D41</f>
        <v>328</v>
      </c>
      <c r="E60" s="43">
        <f>'Herren-Mannschaft_23'!E41</f>
        <v>145</v>
      </c>
      <c r="F60" s="64">
        <f>'Herren-Mannschaft_23'!F41</f>
        <v>10</v>
      </c>
      <c r="G60" s="45">
        <f>'Herren-Mannschaft_23'!G41</f>
        <v>473</v>
      </c>
      <c r="H60" s="17" t="s">
        <v>23</v>
      </c>
    </row>
    <row r="61" spans="1:8" ht="19.5" x14ac:dyDescent="0.25">
      <c r="A61" s="48" t="s">
        <v>219</v>
      </c>
      <c r="B61" s="43" t="str">
        <f>'Herren-Mannschaft_23'!C29</f>
        <v>Nagele Günter</v>
      </c>
      <c r="C61" s="43" t="str">
        <f>'Herren-Mannschaft_23'!B27</f>
        <v>KSK Hallein/H1</v>
      </c>
      <c r="D61" s="43">
        <f>'Herren-Mannschaft_23'!D29</f>
        <v>333</v>
      </c>
      <c r="E61" s="43">
        <f>'Herren-Mannschaft_23'!E29</f>
        <v>140</v>
      </c>
      <c r="F61" s="64">
        <f>'Herren-Mannschaft_23'!F29</f>
        <v>12</v>
      </c>
      <c r="G61" s="45">
        <f>'Herren-Mannschaft_23'!G29</f>
        <v>473</v>
      </c>
      <c r="H61" s="17" t="s">
        <v>23</v>
      </c>
    </row>
    <row r="62" spans="1:8" ht="19.5" x14ac:dyDescent="0.25">
      <c r="A62" s="48" t="s">
        <v>220</v>
      </c>
      <c r="B62" s="43" t="str">
        <f>'Herren-Mannschaft_23'!C32</f>
        <v>Habl Danny</v>
      </c>
      <c r="C62" s="43" t="str">
        <f>'Herren-Mannschaft_23'!B30</f>
        <v>SKK Kirchanschöring/H1</v>
      </c>
      <c r="D62" s="43">
        <f>'Herren-Mannschaft_23'!D32</f>
        <v>321</v>
      </c>
      <c r="E62" s="43">
        <f>'Herren-Mannschaft_23'!E32</f>
        <v>151</v>
      </c>
      <c r="F62" s="64">
        <f>'Herren-Mannschaft_23'!F32</f>
        <v>9</v>
      </c>
      <c r="G62" s="45">
        <f>'Herren-Mannschaft_23'!G32</f>
        <v>472</v>
      </c>
      <c r="H62" s="17" t="s">
        <v>23</v>
      </c>
    </row>
    <row r="63" spans="1:8" ht="19.5" x14ac:dyDescent="0.25">
      <c r="A63" s="48" t="s">
        <v>221</v>
      </c>
      <c r="B63" s="43" t="str">
        <f>'Herren-Mannschaft_23'!C67</f>
        <v>Pokorny Rudolf</v>
      </c>
      <c r="C63" s="43" t="str">
        <f>'Herren-Mannschaft_23'!B66</f>
        <v>KC Salzburg/H3</v>
      </c>
      <c r="D63" s="43">
        <f>'Herren-Mannschaft_23'!D67</f>
        <v>311</v>
      </c>
      <c r="E63" s="43">
        <f>'Herren-Mannschaft_23'!E67</f>
        <v>154</v>
      </c>
      <c r="F63" s="64">
        <f>'Herren-Mannschaft_23'!F67</f>
        <v>9</v>
      </c>
      <c r="G63" s="45">
        <f>'Herren-Mannschaft_23'!G67</f>
        <v>465</v>
      </c>
      <c r="H63" s="17" t="s">
        <v>23</v>
      </c>
    </row>
    <row r="64" spans="1:8" ht="19.5" x14ac:dyDescent="0.25">
      <c r="A64" s="48" t="s">
        <v>222</v>
      </c>
      <c r="B64" s="43" t="str">
        <f>'Betrieb-Hobby-Mannschaft_7'!C21</f>
        <v>Neuhofer Thomas</v>
      </c>
      <c r="C64" s="43" t="str">
        <f>'Betrieb-Hobby-Mannschaft_7'!B21</f>
        <v>Tischlerei Fink 1</v>
      </c>
      <c r="D64" s="43">
        <f>'Betrieb-Hobby-Mannschaft_7'!D21</f>
        <v>325</v>
      </c>
      <c r="E64" s="43">
        <f>'Betrieb-Hobby-Mannschaft_7'!E21</f>
        <v>140</v>
      </c>
      <c r="F64" s="64">
        <f>'Betrieb-Hobby-Mannschaft_7'!F21</f>
        <v>14</v>
      </c>
      <c r="G64" s="45">
        <f>'Betrieb-Hobby-Mannschaft_7'!G21</f>
        <v>465</v>
      </c>
      <c r="H64" s="17" t="s">
        <v>9</v>
      </c>
    </row>
    <row r="65" spans="1:8" ht="19.5" x14ac:dyDescent="0.25">
      <c r="A65" s="48" t="s">
        <v>223</v>
      </c>
      <c r="B65" s="43" t="str">
        <f>'Herren-Mannschaft_23'!C64</f>
        <v>Pirklbauer Erwin</v>
      </c>
      <c r="C65" s="43" t="str">
        <f>'Herren-Mannschaft_23'!B63</f>
        <v>KC Salzburg/H4</v>
      </c>
      <c r="D65" s="43">
        <f>'Herren-Mannschaft_23'!D64</f>
        <v>301</v>
      </c>
      <c r="E65" s="43">
        <f>'Herren-Mannschaft_23'!E64</f>
        <v>158</v>
      </c>
      <c r="F65" s="64">
        <f>'Herren-Mannschaft_23'!F64</f>
        <v>8</v>
      </c>
      <c r="G65" s="45">
        <f>'Herren-Mannschaft_23'!G64</f>
        <v>459</v>
      </c>
      <c r="H65" s="17" t="s">
        <v>23</v>
      </c>
    </row>
    <row r="66" spans="1:8" ht="19.5" x14ac:dyDescent="0.25">
      <c r="A66" s="48" t="s">
        <v>224</v>
      </c>
      <c r="B66" s="43" t="str">
        <f>'Herren-Mannschaft_23'!C35</f>
        <v>Eppenschwendtner Werner</v>
      </c>
      <c r="C66" s="43" t="str">
        <f>'Herren-Mannschaft_23'!B33</f>
        <v>KC Rif/H1</v>
      </c>
      <c r="D66" s="43">
        <f>'Herren-Mannschaft_23'!D35</f>
        <v>332</v>
      </c>
      <c r="E66" s="43">
        <f>'Herren-Mannschaft_23'!E35</f>
        <v>127</v>
      </c>
      <c r="F66" s="64">
        <f>'Herren-Mannschaft_23'!F35</f>
        <v>11</v>
      </c>
      <c r="G66" s="45">
        <f>'Herren-Mannschaft_23'!G35</f>
        <v>459</v>
      </c>
      <c r="H66" s="17" t="s">
        <v>23</v>
      </c>
    </row>
    <row r="67" spans="1:8" ht="19.5" x14ac:dyDescent="0.25">
      <c r="A67" s="48" t="s">
        <v>225</v>
      </c>
      <c r="B67" s="65" t="str">
        <f>'Herren-Mannschaft_23'!C69</f>
        <v>Schlatter Paul     U18</v>
      </c>
      <c r="C67" s="43" t="str">
        <f>'Herren-Mannschaft_23'!B69</f>
        <v>SC Wüstenrot/H1</v>
      </c>
      <c r="D67" s="43">
        <f>'Herren-Mannschaft_23'!D69</f>
        <v>342</v>
      </c>
      <c r="E67" s="43">
        <f>'Herren-Mannschaft_23'!E69</f>
        <v>109</v>
      </c>
      <c r="F67" s="64">
        <f>'Herren-Mannschaft_23'!F69</f>
        <v>18</v>
      </c>
      <c r="G67" s="45">
        <f>'Herren-Mannschaft_23'!G69</f>
        <v>451</v>
      </c>
      <c r="H67" s="17" t="s">
        <v>23</v>
      </c>
    </row>
    <row r="68" spans="1:8" ht="19.5" x14ac:dyDescent="0.25">
      <c r="A68" s="48" t="s">
        <v>226</v>
      </c>
      <c r="B68" s="43" t="str">
        <f>'Herren-Mannschaft_23'!C59</f>
        <v>Etzer Siegfried</v>
      </c>
      <c r="C68" s="43" t="str">
        <f>'Herren-Mannschaft_23'!B57</f>
        <v>ESV Bischofshofen/H1</v>
      </c>
      <c r="D68" s="43">
        <f>'Herren-Mannschaft_23'!D59</f>
        <v>323</v>
      </c>
      <c r="E68" s="43">
        <f>'Herren-Mannschaft_23'!E59</f>
        <v>126</v>
      </c>
      <c r="F68" s="64">
        <f>'Herren-Mannschaft_23'!F59</f>
        <v>10</v>
      </c>
      <c r="G68" s="45">
        <f>'Herren-Mannschaft_23'!G59</f>
        <v>449</v>
      </c>
      <c r="H68" s="17" t="s">
        <v>23</v>
      </c>
    </row>
    <row r="69" spans="1:8" ht="19.5" x14ac:dyDescent="0.25">
      <c r="A69" s="48" t="s">
        <v>227</v>
      </c>
      <c r="B69" s="43" t="str">
        <f>'Herren-Mannschaft_23'!C71</f>
        <v>Siegl Gottfried</v>
      </c>
      <c r="C69" s="43" t="str">
        <f>'Herren-Mannschaft_23'!B69</f>
        <v>SC Wüstenrot/H1</v>
      </c>
      <c r="D69" s="43">
        <f>'Herren-Mannschaft_23'!D71</f>
        <v>316</v>
      </c>
      <c r="E69" s="43">
        <f>'Herren-Mannschaft_23'!E71</f>
        <v>130</v>
      </c>
      <c r="F69" s="64">
        <f>'Herren-Mannschaft_23'!F71</f>
        <v>12</v>
      </c>
      <c r="G69" s="45">
        <f>'Herren-Mannschaft_23'!G71</f>
        <v>446</v>
      </c>
      <c r="H69" s="17" t="s">
        <v>23</v>
      </c>
    </row>
    <row r="70" spans="1:8" ht="19.5" x14ac:dyDescent="0.25">
      <c r="A70" s="48" t="s">
        <v>228</v>
      </c>
      <c r="B70" s="65" t="str">
        <f>'Herren-Mannschaft_23'!C62</f>
        <v>Roider Valentin     U18</v>
      </c>
      <c r="C70" s="43" t="str">
        <f>'Herren-Mannschaft_23'!B60</f>
        <v>SKK Kirchanschöring/H2</v>
      </c>
      <c r="D70" s="43">
        <f>'Herren-Mannschaft_23'!D62</f>
        <v>325</v>
      </c>
      <c r="E70" s="43">
        <f>'Herren-Mannschaft_23'!E62</f>
        <v>103</v>
      </c>
      <c r="F70" s="64">
        <f>'Herren-Mannschaft_23'!F62</f>
        <v>19</v>
      </c>
      <c r="G70" s="45">
        <f>'Herren-Mannschaft_23'!G62</f>
        <v>428</v>
      </c>
      <c r="H70" s="17" t="s">
        <v>23</v>
      </c>
    </row>
    <row r="71" spans="1:8" ht="19.5" x14ac:dyDescent="0.25">
      <c r="A71" s="48" t="s">
        <v>229</v>
      </c>
      <c r="B71" s="43" t="str">
        <f>'Herren-Mannschaft_23'!C68</f>
        <v>Foidl Albert</v>
      </c>
      <c r="C71" s="43" t="str">
        <f>'Herren-Mannschaft_23'!B66</f>
        <v>KC Salzburg/H3</v>
      </c>
      <c r="D71" s="43">
        <f>'Herren-Mannschaft_23'!D68</f>
        <v>308</v>
      </c>
      <c r="E71" s="43">
        <f>'Herren-Mannschaft_23'!E68</f>
        <v>106</v>
      </c>
      <c r="F71" s="64">
        <f>'Herren-Mannschaft_23'!F68</f>
        <v>21</v>
      </c>
      <c r="G71" s="45">
        <f>'Herren-Mannschaft_23'!G68</f>
        <v>414</v>
      </c>
      <c r="H71" s="17" t="s">
        <v>23</v>
      </c>
    </row>
    <row r="72" spans="1:8" x14ac:dyDescent="0.25">
      <c r="B72" s="43"/>
      <c r="C72" s="43"/>
    </row>
    <row r="73" spans="1:8" x14ac:dyDescent="0.25">
      <c r="B73" s="43"/>
      <c r="C73" s="43"/>
    </row>
    <row r="74" spans="1:8" x14ac:dyDescent="0.25">
      <c r="B74" s="43"/>
      <c r="C74" s="43"/>
    </row>
    <row r="75" spans="1:8" x14ac:dyDescent="0.25">
      <c r="B75" s="43"/>
      <c r="C75" s="43"/>
    </row>
  </sheetData>
  <sheetProtection password="CCC2" sheet="1" objects="1" scenarios="1"/>
  <sortState ref="B3:G83">
    <sortCondition descending="1" ref="G3:G83"/>
    <sortCondition descending="1" ref="E3:E83"/>
  </sortState>
  <conditionalFormatting sqref="G3:G71">
    <cfRule type="cellIs" dxfId="3" priority="29" operator="greaterThanOrEqual">
      <formula>600</formula>
    </cfRule>
    <cfRule type="cellIs" dxfId="2" priority="30" operator="between">
      <formula>540</formula>
      <formula>599</formula>
    </cfRule>
    <cfRule type="cellIs" dxfId="1" priority="31" operator="between">
      <formula>480</formula>
      <formula>539</formula>
    </cfRule>
    <cfRule type="cellIs" dxfId="0" priority="32" operator="between">
      <formula>0</formula>
      <formula>479</formula>
    </cfRule>
  </conditionalFormatting>
  <pageMargins left="0.19685039370078741" right="0.11811023622047245" top="0.39370078740157483" bottom="0.39370078740157483" header="0.11811023622047245" footer="0.11811023622047245"/>
  <pageSetup paperSize="9" orientation="portrait" r:id="rId1"/>
  <headerFooter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9</vt:i4>
      </vt:variant>
    </vt:vector>
  </HeadingPairs>
  <TitlesOfParts>
    <vt:vector size="14" baseType="lpstr">
      <vt:lpstr>Damen-Mannschaft_8</vt:lpstr>
      <vt:lpstr>Damen einzel_25</vt:lpstr>
      <vt:lpstr>Herren-Mannschaft_23</vt:lpstr>
      <vt:lpstr>Betrieb-Hobby-Mannschaft_7</vt:lpstr>
      <vt:lpstr>Herren einzel_69</vt:lpstr>
      <vt:lpstr>'Betrieb-Hobby-Mannschaft_7'!Druckbereich</vt:lpstr>
      <vt:lpstr>'Damen einzel_25'!Druckbereich</vt:lpstr>
      <vt:lpstr>'Damen-Mannschaft_8'!Druckbereich</vt:lpstr>
      <vt:lpstr>'Herren einzel_69'!Druckbereich</vt:lpstr>
      <vt:lpstr>'Herren-Mannschaft_23'!Druckbereich</vt:lpstr>
      <vt:lpstr>'Betrieb-Hobby-Mannschaft_7'!Drucktitel</vt:lpstr>
      <vt:lpstr>'Damen einzel_25'!Drucktitel</vt:lpstr>
      <vt:lpstr>'Herren einzel_69'!Drucktitel</vt:lpstr>
      <vt:lpstr>'Herren-Mannschaft_23'!Drucktitel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</dc:creator>
  <cp:lastModifiedBy>Uwe</cp:lastModifiedBy>
  <cp:lastPrinted>2018-09-01T16:26:20Z</cp:lastPrinted>
  <dcterms:created xsi:type="dcterms:W3CDTF">2015-03-29T09:22:04Z</dcterms:created>
  <dcterms:modified xsi:type="dcterms:W3CDTF">2018-09-02T12:48:06Z</dcterms:modified>
</cp:coreProperties>
</file>